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53462\Downloads\"/>
    </mc:Choice>
  </mc:AlternateContent>
  <xr:revisionPtr revIDLastSave="0" documentId="13_ncr:1_{1D0DEA11-0D66-4228-B248-A0FFFDC46FFC}" xr6:coauthVersionLast="47" xr6:coauthVersionMax="47" xr10:uidLastSave="{00000000-0000-0000-0000-000000000000}"/>
  <bookViews>
    <workbookView xWindow="-110" yWindow="-110" windowWidth="17990" windowHeight="11020" xr2:uid="{762CD82E-3135-4BD4-B1F7-FD32A2ECBA23}"/>
  </bookViews>
  <sheets>
    <sheet name="List" sheetId="6" r:id="rId1"/>
  </sheets>
  <definedNames>
    <definedName name="_xlnm._FilterDatabase" localSheetId="0" hidden="1">List!$A$2:$X$2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2" i="6" l="1"/>
  <c r="S32" i="6"/>
  <c r="R32" i="6"/>
  <c r="Q32" i="6"/>
  <c r="T31" i="6"/>
  <c r="S31" i="6"/>
  <c r="R31" i="6"/>
  <c r="Q31" i="6"/>
  <c r="T30" i="6"/>
  <c r="S30" i="6"/>
  <c r="R30" i="6"/>
  <c r="Q30" i="6"/>
  <c r="T29" i="6"/>
  <c r="S29" i="6"/>
  <c r="R29" i="6"/>
  <c r="Q29" i="6"/>
  <c r="T28" i="6"/>
  <c r="S28" i="6"/>
  <c r="R28" i="6"/>
  <c r="Q28" i="6"/>
  <c r="T27" i="6"/>
  <c r="S27" i="6"/>
  <c r="R27" i="6"/>
  <c r="Q27" i="6"/>
  <c r="T26" i="6"/>
  <c r="S26" i="6"/>
  <c r="R26" i="6"/>
  <c r="Q26" i="6"/>
  <c r="T25" i="6"/>
  <c r="S25" i="6"/>
  <c r="R25" i="6"/>
  <c r="Q25" i="6"/>
  <c r="T24" i="6"/>
  <c r="S24" i="6"/>
  <c r="R24" i="6"/>
  <c r="Q24" i="6"/>
  <c r="T23" i="6"/>
  <c r="S23" i="6"/>
  <c r="R23" i="6"/>
  <c r="Q23" i="6"/>
  <c r="T22" i="6"/>
  <c r="S22" i="6"/>
  <c r="R22" i="6"/>
  <c r="Q22" i="6"/>
  <c r="T21" i="6"/>
  <c r="S21" i="6"/>
  <c r="R21" i="6"/>
  <c r="Q21" i="6"/>
  <c r="T20" i="6"/>
  <c r="S20" i="6"/>
  <c r="R20" i="6"/>
  <c r="Q20" i="6"/>
  <c r="T19" i="6"/>
  <c r="S19" i="6"/>
  <c r="R19" i="6"/>
  <c r="Q19" i="6"/>
  <c r="T18" i="6"/>
  <c r="S18" i="6"/>
  <c r="R18" i="6"/>
  <c r="Q18" i="6"/>
  <c r="T17" i="6"/>
  <c r="S17" i="6"/>
  <c r="R17" i="6"/>
  <c r="Q17" i="6"/>
  <c r="T16" i="6"/>
  <c r="S16" i="6"/>
  <c r="R16" i="6"/>
  <c r="Q16" i="6"/>
  <c r="T15" i="6"/>
  <c r="S15" i="6"/>
  <c r="R15" i="6"/>
  <c r="Q15" i="6"/>
  <c r="T14" i="6"/>
  <c r="S14" i="6"/>
  <c r="R14" i="6"/>
  <c r="Q14" i="6"/>
  <c r="T13" i="6"/>
  <c r="S13" i="6"/>
  <c r="R13" i="6"/>
  <c r="Q13" i="6"/>
  <c r="T12" i="6"/>
  <c r="S12" i="6"/>
  <c r="R12" i="6"/>
  <c r="Q12" i="6"/>
  <c r="T11" i="6"/>
  <c r="S11" i="6"/>
  <c r="R11" i="6"/>
  <c r="Q11" i="6"/>
  <c r="T10" i="6"/>
  <c r="S10" i="6"/>
  <c r="R10" i="6"/>
  <c r="Q10" i="6"/>
  <c r="T9" i="6"/>
  <c r="S9" i="6"/>
  <c r="R9" i="6"/>
  <c r="Q9" i="6"/>
  <c r="T8" i="6"/>
  <c r="S8" i="6"/>
  <c r="R8" i="6"/>
  <c r="Q8" i="6"/>
  <c r="T7" i="6"/>
  <c r="S7" i="6"/>
  <c r="R7" i="6"/>
  <c r="Q7" i="6"/>
  <c r="T6" i="6"/>
  <c r="S6" i="6"/>
  <c r="R6" i="6"/>
  <c r="Q6" i="6"/>
  <c r="T5" i="6"/>
  <c r="S5" i="6"/>
  <c r="R5" i="6"/>
  <c r="Q5" i="6"/>
  <c r="T4" i="6"/>
  <c r="S4" i="6"/>
  <c r="R4" i="6"/>
  <c r="Q4" i="6"/>
  <c r="T3" i="6"/>
  <c r="S3" i="6"/>
  <c r="R3" i="6"/>
  <c r="Q3" i="6"/>
  <c r="G104" i="6"/>
  <c r="G72" i="6"/>
  <c r="G47" i="6"/>
  <c r="U34" i="6"/>
  <c r="V34" i="6"/>
  <c r="W34" i="6"/>
  <c r="U35" i="6"/>
  <c r="V35" i="6"/>
  <c r="W35" i="6"/>
  <c r="U36" i="6"/>
  <c r="V36" i="6"/>
  <c r="W36" i="6"/>
  <c r="U37" i="6"/>
  <c r="V37" i="6"/>
  <c r="W37" i="6"/>
  <c r="U38" i="6"/>
  <c r="V38" i="6"/>
  <c r="W38" i="6"/>
  <c r="U39" i="6"/>
  <c r="V39" i="6"/>
  <c r="W39" i="6"/>
  <c r="U40" i="6"/>
  <c r="V40" i="6"/>
  <c r="W40" i="6"/>
  <c r="U41" i="6"/>
  <c r="V41" i="6"/>
  <c r="W41" i="6"/>
  <c r="U42" i="6"/>
  <c r="V42" i="6"/>
  <c r="W42" i="6"/>
  <c r="U43" i="6"/>
  <c r="V43" i="6"/>
  <c r="W43" i="6"/>
  <c r="U44" i="6"/>
  <c r="V44" i="6"/>
  <c r="W44" i="6"/>
  <c r="U45" i="6"/>
  <c r="V45" i="6"/>
  <c r="W45" i="6"/>
  <c r="U46" i="6"/>
  <c r="V46" i="6"/>
  <c r="W46" i="6"/>
  <c r="U47" i="6"/>
  <c r="V47" i="6"/>
  <c r="W47" i="6"/>
  <c r="U48" i="6"/>
  <c r="V48" i="6"/>
  <c r="W48" i="6"/>
  <c r="U49" i="6"/>
  <c r="V49" i="6"/>
  <c r="W49" i="6"/>
  <c r="U50" i="6"/>
  <c r="V50" i="6"/>
  <c r="W50" i="6"/>
  <c r="U51" i="6"/>
  <c r="V51" i="6"/>
  <c r="W51" i="6"/>
  <c r="U52" i="6"/>
  <c r="V52" i="6"/>
  <c r="W52" i="6"/>
  <c r="U53" i="6"/>
  <c r="V53" i="6"/>
  <c r="W53" i="6"/>
  <c r="U54" i="6"/>
  <c r="V54" i="6"/>
  <c r="W54" i="6"/>
  <c r="U55" i="6"/>
  <c r="V55" i="6"/>
  <c r="W55" i="6"/>
  <c r="U56" i="6"/>
  <c r="V56" i="6"/>
  <c r="W56" i="6"/>
  <c r="U57" i="6"/>
  <c r="V57" i="6"/>
  <c r="W57" i="6"/>
  <c r="U58" i="6"/>
  <c r="V58" i="6"/>
  <c r="W58" i="6"/>
  <c r="U59" i="6"/>
  <c r="V59" i="6"/>
  <c r="W59" i="6"/>
  <c r="U60" i="6"/>
  <c r="V60" i="6"/>
  <c r="W60" i="6"/>
  <c r="U61" i="6"/>
  <c r="V61" i="6"/>
  <c r="W61" i="6"/>
  <c r="U62" i="6"/>
  <c r="V62" i="6"/>
  <c r="W62" i="6"/>
  <c r="U63" i="6"/>
  <c r="V63" i="6"/>
  <c r="W63" i="6"/>
  <c r="U64" i="6"/>
  <c r="V64" i="6"/>
  <c r="W64" i="6"/>
  <c r="U65" i="6"/>
  <c r="V65" i="6"/>
  <c r="W65" i="6"/>
  <c r="U66" i="6"/>
  <c r="V66" i="6"/>
  <c r="W66" i="6"/>
  <c r="U67" i="6"/>
  <c r="V67" i="6"/>
  <c r="W67" i="6"/>
  <c r="U68" i="6"/>
  <c r="V68" i="6"/>
  <c r="W68" i="6"/>
  <c r="U69" i="6"/>
  <c r="V69" i="6"/>
  <c r="W69" i="6"/>
  <c r="U70" i="6"/>
  <c r="V70" i="6"/>
  <c r="W70" i="6"/>
  <c r="U71" i="6"/>
  <c r="V71" i="6"/>
  <c r="W71" i="6"/>
  <c r="U72" i="6"/>
  <c r="V72" i="6"/>
  <c r="W72" i="6"/>
  <c r="U73" i="6"/>
  <c r="V73" i="6"/>
  <c r="W73" i="6"/>
  <c r="U74" i="6"/>
  <c r="V74" i="6"/>
  <c r="W74" i="6"/>
  <c r="U75" i="6"/>
  <c r="V75" i="6"/>
  <c r="W75" i="6"/>
  <c r="U76" i="6"/>
  <c r="V76" i="6"/>
  <c r="W76" i="6"/>
  <c r="U77" i="6"/>
  <c r="V77" i="6"/>
  <c r="W77" i="6"/>
  <c r="U78" i="6"/>
  <c r="V78" i="6"/>
  <c r="W78" i="6"/>
  <c r="U79" i="6"/>
  <c r="V79" i="6"/>
  <c r="W79" i="6"/>
  <c r="U80" i="6"/>
  <c r="V80" i="6"/>
  <c r="W80" i="6"/>
  <c r="U81" i="6"/>
  <c r="V81" i="6"/>
  <c r="W81" i="6"/>
  <c r="U82" i="6"/>
  <c r="V82" i="6"/>
  <c r="W82" i="6"/>
  <c r="U83" i="6"/>
  <c r="V83" i="6"/>
  <c r="W83" i="6"/>
  <c r="U84" i="6"/>
  <c r="V84" i="6"/>
  <c r="W84" i="6"/>
  <c r="U85" i="6"/>
  <c r="V85" i="6"/>
  <c r="W85" i="6"/>
  <c r="U86" i="6"/>
  <c r="V86" i="6"/>
  <c r="W86" i="6"/>
  <c r="U87" i="6"/>
  <c r="V87" i="6"/>
  <c r="W87" i="6"/>
  <c r="U88" i="6"/>
  <c r="V88" i="6"/>
  <c r="W88" i="6"/>
  <c r="U89" i="6"/>
  <c r="V89" i="6"/>
  <c r="W89" i="6"/>
  <c r="U90" i="6"/>
  <c r="V90" i="6"/>
  <c r="W90" i="6"/>
  <c r="U91" i="6"/>
  <c r="V91" i="6"/>
  <c r="W91" i="6"/>
  <c r="U92" i="6"/>
  <c r="V92" i="6"/>
  <c r="W92" i="6"/>
  <c r="U93" i="6"/>
  <c r="V93" i="6"/>
  <c r="W93" i="6"/>
  <c r="U94" i="6"/>
  <c r="V94" i="6"/>
  <c r="W94" i="6"/>
  <c r="U95" i="6"/>
  <c r="V95" i="6"/>
  <c r="W95" i="6"/>
  <c r="U96" i="6"/>
  <c r="V96" i="6"/>
  <c r="W96" i="6"/>
  <c r="U97" i="6"/>
  <c r="V97" i="6"/>
  <c r="W97" i="6"/>
  <c r="U98" i="6"/>
  <c r="V98" i="6"/>
  <c r="W98" i="6"/>
  <c r="U99" i="6"/>
  <c r="V99" i="6"/>
  <c r="W99" i="6"/>
  <c r="U100" i="6"/>
  <c r="V100" i="6"/>
  <c r="W100" i="6"/>
  <c r="U101" i="6"/>
  <c r="V101" i="6"/>
  <c r="W101" i="6"/>
  <c r="U102" i="6"/>
  <c r="V102" i="6"/>
  <c r="W102" i="6"/>
  <c r="U103" i="6"/>
  <c r="V103" i="6"/>
  <c r="W103" i="6"/>
  <c r="U104" i="6"/>
  <c r="V104" i="6"/>
  <c r="W104" i="6"/>
  <c r="U105" i="6"/>
  <c r="V105" i="6"/>
  <c r="W105" i="6"/>
  <c r="U106" i="6"/>
  <c r="V106" i="6"/>
  <c r="W106" i="6"/>
  <c r="U107" i="6"/>
  <c r="V107" i="6"/>
  <c r="W107" i="6"/>
  <c r="U108" i="6"/>
  <c r="V108" i="6"/>
  <c r="W108" i="6"/>
  <c r="W33" i="6"/>
  <c r="V33" i="6"/>
  <c r="U33" i="6"/>
  <c r="W118" i="6"/>
  <c r="V118" i="6"/>
  <c r="U118" i="6"/>
  <c r="W117" i="6"/>
  <c r="V117" i="6"/>
  <c r="U117" i="6"/>
  <c r="W116" i="6"/>
  <c r="V116" i="6"/>
  <c r="U116" i="6"/>
  <c r="W115" i="6"/>
  <c r="V115" i="6"/>
  <c r="U115" i="6"/>
  <c r="W114" i="6"/>
  <c r="V114" i="6"/>
  <c r="U114" i="6"/>
  <c r="W113" i="6"/>
  <c r="V113" i="6"/>
  <c r="U113" i="6"/>
  <c r="W112" i="6"/>
  <c r="V112" i="6"/>
  <c r="U112" i="6"/>
  <c r="W111" i="6"/>
  <c r="V111" i="6"/>
  <c r="U111" i="6"/>
  <c r="W110" i="6"/>
  <c r="V110" i="6"/>
  <c r="U110" i="6"/>
  <c r="W109" i="6"/>
  <c r="V109" i="6"/>
  <c r="U109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33" i="6"/>
  <c r="H3" i="6"/>
  <c r="I3" i="6"/>
  <c r="H4" i="6"/>
  <c r="I4" i="6"/>
  <c r="H34" i="6"/>
  <c r="I34" i="6"/>
  <c r="H5" i="6"/>
  <c r="I5" i="6"/>
  <c r="H6" i="6"/>
  <c r="I6" i="6"/>
  <c r="H35" i="6"/>
  <c r="I35" i="6"/>
  <c r="H36" i="6"/>
  <c r="I36" i="6"/>
  <c r="H37" i="6"/>
  <c r="I37" i="6"/>
  <c r="H38" i="6"/>
  <c r="I38" i="6"/>
  <c r="H7" i="6"/>
  <c r="I7" i="6"/>
  <c r="H39" i="6"/>
  <c r="I39" i="6"/>
  <c r="H40" i="6"/>
  <c r="I40" i="6"/>
  <c r="H8" i="6"/>
  <c r="I8" i="6"/>
  <c r="H41" i="6"/>
  <c r="I41" i="6"/>
  <c r="H42" i="6"/>
  <c r="I42" i="6"/>
  <c r="H43" i="6"/>
  <c r="I43" i="6"/>
  <c r="H44" i="6"/>
  <c r="I44" i="6"/>
  <c r="H9" i="6"/>
  <c r="I9" i="6"/>
  <c r="H45" i="6"/>
  <c r="I45" i="6"/>
  <c r="H46" i="6"/>
  <c r="I46" i="6"/>
  <c r="H47" i="6"/>
  <c r="I47" i="6"/>
  <c r="H48" i="6"/>
  <c r="I48" i="6"/>
  <c r="H10" i="6"/>
  <c r="I10" i="6"/>
  <c r="H49" i="6"/>
  <c r="I49" i="6"/>
  <c r="H50" i="6"/>
  <c r="I50" i="6"/>
  <c r="H51" i="6"/>
  <c r="I51" i="6"/>
  <c r="H11" i="6"/>
  <c r="I11" i="6"/>
  <c r="H12" i="6"/>
  <c r="I12" i="6"/>
  <c r="H52" i="6"/>
  <c r="I52" i="6"/>
  <c r="H13" i="6"/>
  <c r="I13" i="6"/>
  <c r="H53" i="6"/>
  <c r="I53" i="6"/>
  <c r="H54" i="6"/>
  <c r="I54" i="6"/>
  <c r="H14" i="6"/>
  <c r="I14" i="6"/>
  <c r="H15" i="6"/>
  <c r="I15" i="6"/>
  <c r="H55" i="6"/>
  <c r="I55" i="6"/>
  <c r="H16" i="6"/>
  <c r="I16" i="6"/>
  <c r="H56" i="6"/>
  <c r="I56" i="6"/>
  <c r="H57" i="6"/>
  <c r="I57" i="6"/>
  <c r="H58" i="6"/>
  <c r="I58" i="6"/>
  <c r="H59" i="6"/>
  <c r="I59" i="6"/>
  <c r="H60" i="6"/>
  <c r="I60" i="6"/>
  <c r="H61" i="6"/>
  <c r="I61" i="6"/>
  <c r="H62" i="6"/>
  <c r="I62" i="6"/>
  <c r="H63" i="6"/>
  <c r="I63" i="6"/>
  <c r="H64" i="6"/>
  <c r="I64" i="6"/>
  <c r="H65" i="6"/>
  <c r="I65" i="6"/>
  <c r="H66" i="6"/>
  <c r="I66" i="6"/>
  <c r="H67" i="6"/>
  <c r="I67" i="6"/>
  <c r="H68" i="6"/>
  <c r="I68" i="6"/>
  <c r="H69" i="6"/>
  <c r="I69" i="6"/>
  <c r="H70" i="6"/>
  <c r="I70" i="6"/>
  <c r="H71" i="6"/>
  <c r="I71" i="6"/>
  <c r="H72" i="6"/>
  <c r="I72" i="6"/>
  <c r="H73" i="6"/>
  <c r="I73" i="6"/>
  <c r="H74" i="6"/>
  <c r="I74" i="6"/>
  <c r="H75" i="6"/>
  <c r="I75" i="6"/>
  <c r="H76" i="6"/>
  <c r="I76" i="6"/>
  <c r="H77" i="6"/>
  <c r="I77" i="6"/>
  <c r="H78" i="6"/>
  <c r="I78" i="6"/>
  <c r="H79" i="6"/>
  <c r="I79" i="6"/>
  <c r="H80" i="6"/>
  <c r="I80" i="6"/>
  <c r="H81" i="6"/>
  <c r="I81" i="6"/>
  <c r="H82" i="6"/>
  <c r="I82" i="6"/>
  <c r="H83" i="6"/>
  <c r="I83" i="6"/>
  <c r="H84" i="6"/>
  <c r="I84" i="6"/>
  <c r="H85" i="6"/>
  <c r="I85" i="6"/>
  <c r="H86" i="6"/>
  <c r="I86" i="6"/>
  <c r="H87" i="6"/>
  <c r="I87" i="6"/>
  <c r="H88" i="6"/>
  <c r="I88" i="6"/>
  <c r="H89" i="6"/>
  <c r="I89" i="6"/>
  <c r="H90" i="6"/>
  <c r="I90" i="6"/>
  <c r="H91" i="6"/>
  <c r="I91" i="6"/>
  <c r="H92" i="6"/>
  <c r="I92" i="6"/>
  <c r="H93" i="6"/>
  <c r="I93" i="6"/>
  <c r="H94" i="6"/>
  <c r="I94" i="6"/>
  <c r="H95" i="6"/>
  <c r="I95" i="6"/>
  <c r="H96" i="6"/>
  <c r="I96" i="6"/>
  <c r="H97" i="6"/>
  <c r="I97" i="6"/>
  <c r="H98" i="6"/>
  <c r="I98" i="6"/>
  <c r="H99" i="6"/>
  <c r="I99" i="6"/>
  <c r="H100" i="6"/>
  <c r="I100" i="6"/>
  <c r="H101" i="6"/>
  <c r="I101" i="6"/>
  <c r="H102" i="6"/>
  <c r="I102" i="6"/>
  <c r="H103" i="6"/>
  <c r="I103" i="6"/>
  <c r="H104" i="6"/>
  <c r="I104" i="6"/>
  <c r="H105" i="6"/>
  <c r="I105" i="6"/>
  <c r="H106" i="6"/>
  <c r="I106" i="6"/>
  <c r="H107" i="6"/>
  <c r="I107" i="6"/>
  <c r="H108" i="6"/>
  <c r="I108" i="6"/>
  <c r="H17" i="6"/>
  <c r="I17" i="6"/>
  <c r="H18" i="6"/>
  <c r="I18" i="6"/>
  <c r="H19" i="6"/>
  <c r="I19" i="6"/>
  <c r="H20" i="6"/>
  <c r="I20" i="6"/>
  <c r="H21" i="6"/>
  <c r="I21" i="6"/>
  <c r="H22" i="6"/>
  <c r="I22" i="6"/>
  <c r="H23" i="6"/>
  <c r="I23" i="6"/>
  <c r="H24" i="6"/>
  <c r="I24" i="6"/>
  <c r="H25" i="6"/>
  <c r="I25" i="6"/>
  <c r="H26" i="6"/>
  <c r="I26" i="6"/>
  <c r="H27" i="6"/>
  <c r="I27" i="6"/>
  <c r="H28" i="6"/>
  <c r="I28" i="6"/>
  <c r="H29" i="6"/>
  <c r="I29" i="6"/>
  <c r="H30" i="6"/>
  <c r="I30" i="6"/>
  <c r="H109" i="6"/>
  <c r="I109" i="6"/>
  <c r="H110" i="6"/>
  <c r="I110" i="6"/>
  <c r="H111" i="6"/>
  <c r="I111" i="6"/>
  <c r="H112" i="6"/>
  <c r="I112" i="6"/>
  <c r="H113" i="6"/>
  <c r="I113" i="6"/>
  <c r="H114" i="6"/>
  <c r="I114" i="6"/>
  <c r="H31" i="6"/>
  <c r="I31" i="6"/>
  <c r="H32" i="6"/>
  <c r="I32" i="6"/>
  <c r="H115" i="6"/>
  <c r="I115" i="6"/>
  <c r="H116" i="6"/>
  <c r="I116" i="6"/>
  <c r="H117" i="6"/>
  <c r="I117" i="6"/>
  <c r="H118" i="6"/>
  <c r="I118" i="6"/>
  <c r="I33" i="6"/>
  <c r="H33" i="6"/>
  <c r="E3" i="6"/>
  <c r="G3" i="6" s="1"/>
  <c r="F3" i="6"/>
  <c r="E4" i="6"/>
  <c r="G4" i="6" s="1"/>
  <c r="F4" i="6"/>
  <c r="E34" i="6"/>
  <c r="G34" i="6" s="1"/>
  <c r="F34" i="6"/>
  <c r="E5" i="6"/>
  <c r="G5" i="6" s="1"/>
  <c r="F5" i="6"/>
  <c r="E6" i="6"/>
  <c r="G6" i="6" s="1"/>
  <c r="F6" i="6"/>
  <c r="E35" i="6"/>
  <c r="G35" i="6" s="1"/>
  <c r="F35" i="6"/>
  <c r="E36" i="6"/>
  <c r="G36" i="6" s="1"/>
  <c r="F36" i="6"/>
  <c r="E37" i="6"/>
  <c r="G37" i="6" s="1"/>
  <c r="F37" i="6"/>
  <c r="E38" i="6"/>
  <c r="G38" i="6" s="1"/>
  <c r="F38" i="6"/>
  <c r="E7" i="6"/>
  <c r="G7" i="6" s="1"/>
  <c r="F7" i="6"/>
  <c r="E39" i="6"/>
  <c r="G39" i="6" s="1"/>
  <c r="F39" i="6"/>
  <c r="E40" i="6"/>
  <c r="G40" i="6" s="1"/>
  <c r="F40" i="6"/>
  <c r="E8" i="6"/>
  <c r="G8" i="6" s="1"/>
  <c r="F8" i="6"/>
  <c r="E41" i="6"/>
  <c r="G41" i="6" s="1"/>
  <c r="F41" i="6"/>
  <c r="E42" i="6"/>
  <c r="G42" i="6" s="1"/>
  <c r="F42" i="6"/>
  <c r="E43" i="6"/>
  <c r="G43" i="6" s="1"/>
  <c r="F43" i="6"/>
  <c r="E44" i="6"/>
  <c r="G44" i="6" s="1"/>
  <c r="F44" i="6"/>
  <c r="E9" i="6"/>
  <c r="G9" i="6" s="1"/>
  <c r="F9" i="6"/>
  <c r="E45" i="6"/>
  <c r="G45" i="6" s="1"/>
  <c r="F45" i="6"/>
  <c r="E46" i="6"/>
  <c r="G46" i="6" s="1"/>
  <c r="F46" i="6"/>
  <c r="E47" i="6"/>
  <c r="F47" i="6"/>
  <c r="E48" i="6"/>
  <c r="G48" i="6" s="1"/>
  <c r="F48" i="6"/>
  <c r="E10" i="6"/>
  <c r="G10" i="6" s="1"/>
  <c r="F10" i="6"/>
  <c r="E49" i="6"/>
  <c r="G49" i="6" s="1"/>
  <c r="F49" i="6"/>
  <c r="E50" i="6"/>
  <c r="G50" i="6" s="1"/>
  <c r="F50" i="6"/>
  <c r="E51" i="6"/>
  <c r="G51" i="6" s="1"/>
  <c r="F51" i="6"/>
  <c r="E11" i="6"/>
  <c r="G11" i="6" s="1"/>
  <c r="F11" i="6"/>
  <c r="E12" i="6"/>
  <c r="G12" i="6" s="1"/>
  <c r="F12" i="6"/>
  <c r="E52" i="6"/>
  <c r="G52" i="6" s="1"/>
  <c r="F52" i="6"/>
  <c r="E13" i="6"/>
  <c r="G13" i="6" s="1"/>
  <c r="F13" i="6"/>
  <c r="E53" i="6"/>
  <c r="G53" i="6" s="1"/>
  <c r="F53" i="6"/>
  <c r="E54" i="6"/>
  <c r="G54" i="6" s="1"/>
  <c r="F54" i="6"/>
  <c r="E14" i="6"/>
  <c r="G14" i="6" s="1"/>
  <c r="F14" i="6"/>
  <c r="E15" i="6"/>
  <c r="G15" i="6" s="1"/>
  <c r="F15" i="6"/>
  <c r="E55" i="6"/>
  <c r="G55" i="6" s="1"/>
  <c r="F55" i="6"/>
  <c r="E16" i="6"/>
  <c r="G16" i="6" s="1"/>
  <c r="F16" i="6"/>
  <c r="E56" i="6"/>
  <c r="G56" i="6" s="1"/>
  <c r="F56" i="6"/>
  <c r="E57" i="6"/>
  <c r="G57" i="6" s="1"/>
  <c r="F57" i="6"/>
  <c r="E58" i="6"/>
  <c r="G58" i="6" s="1"/>
  <c r="F58" i="6"/>
  <c r="E59" i="6"/>
  <c r="G59" i="6" s="1"/>
  <c r="F59" i="6"/>
  <c r="E60" i="6"/>
  <c r="G60" i="6" s="1"/>
  <c r="F60" i="6"/>
  <c r="E61" i="6"/>
  <c r="G61" i="6" s="1"/>
  <c r="F61" i="6"/>
  <c r="E62" i="6"/>
  <c r="G62" i="6" s="1"/>
  <c r="F62" i="6"/>
  <c r="E63" i="6"/>
  <c r="G63" i="6" s="1"/>
  <c r="F63" i="6"/>
  <c r="E64" i="6"/>
  <c r="G64" i="6" s="1"/>
  <c r="F64" i="6"/>
  <c r="E65" i="6"/>
  <c r="G65" i="6" s="1"/>
  <c r="F65" i="6"/>
  <c r="E66" i="6"/>
  <c r="G66" i="6" s="1"/>
  <c r="F66" i="6"/>
  <c r="E67" i="6"/>
  <c r="G67" i="6" s="1"/>
  <c r="F67" i="6"/>
  <c r="E68" i="6"/>
  <c r="G68" i="6" s="1"/>
  <c r="F68" i="6"/>
  <c r="E69" i="6"/>
  <c r="G69" i="6" s="1"/>
  <c r="F69" i="6"/>
  <c r="E70" i="6"/>
  <c r="G70" i="6" s="1"/>
  <c r="F70" i="6"/>
  <c r="E71" i="6"/>
  <c r="G71" i="6" s="1"/>
  <c r="F71" i="6"/>
  <c r="E72" i="6"/>
  <c r="F72" i="6"/>
  <c r="E73" i="6"/>
  <c r="G73" i="6" s="1"/>
  <c r="F73" i="6"/>
  <c r="E74" i="6"/>
  <c r="G74" i="6" s="1"/>
  <c r="F74" i="6"/>
  <c r="E75" i="6"/>
  <c r="G75" i="6" s="1"/>
  <c r="F75" i="6"/>
  <c r="E76" i="6"/>
  <c r="G76" i="6" s="1"/>
  <c r="F76" i="6"/>
  <c r="E77" i="6"/>
  <c r="G77" i="6" s="1"/>
  <c r="F77" i="6"/>
  <c r="E78" i="6"/>
  <c r="G78" i="6" s="1"/>
  <c r="F78" i="6"/>
  <c r="E79" i="6"/>
  <c r="G79" i="6" s="1"/>
  <c r="F79" i="6"/>
  <c r="E80" i="6"/>
  <c r="G80" i="6" s="1"/>
  <c r="F80" i="6"/>
  <c r="E81" i="6"/>
  <c r="G81" i="6" s="1"/>
  <c r="F81" i="6"/>
  <c r="E82" i="6"/>
  <c r="G82" i="6" s="1"/>
  <c r="F82" i="6"/>
  <c r="E83" i="6"/>
  <c r="G83" i="6" s="1"/>
  <c r="F83" i="6"/>
  <c r="E84" i="6"/>
  <c r="G84" i="6" s="1"/>
  <c r="F84" i="6"/>
  <c r="E85" i="6"/>
  <c r="G85" i="6" s="1"/>
  <c r="F85" i="6"/>
  <c r="E86" i="6"/>
  <c r="G86" i="6" s="1"/>
  <c r="F86" i="6"/>
  <c r="E87" i="6"/>
  <c r="G87" i="6" s="1"/>
  <c r="F87" i="6"/>
  <c r="E88" i="6"/>
  <c r="G88" i="6" s="1"/>
  <c r="F88" i="6"/>
  <c r="E89" i="6"/>
  <c r="G89" i="6" s="1"/>
  <c r="F89" i="6"/>
  <c r="E90" i="6"/>
  <c r="G90" i="6" s="1"/>
  <c r="F90" i="6"/>
  <c r="E91" i="6"/>
  <c r="G91" i="6" s="1"/>
  <c r="F91" i="6"/>
  <c r="E92" i="6"/>
  <c r="G92" i="6" s="1"/>
  <c r="F92" i="6"/>
  <c r="E93" i="6"/>
  <c r="G93" i="6" s="1"/>
  <c r="F93" i="6"/>
  <c r="E94" i="6"/>
  <c r="G94" i="6" s="1"/>
  <c r="F94" i="6"/>
  <c r="E95" i="6"/>
  <c r="G95" i="6" s="1"/>
  <c r="F95" i="6"/>
  <c r="E96" i="6"/>
  <c r="G96" i="6" s="1"/>
  <c r="F96" i="6"/>
  <c r="E97" i="6"/>
  <c r="G97" i="6" s="1"/>
  <c r="F97" i="6"/>
  <c r="E98" i="6"/>
  <c r="G98" i="6" s="1"/>
  <c r="F98" i="6"/>
  <c r="E99" i="6"/>
  <c r="G99" i="6" s="1"/>
  <c r="F99" i="6"/>
  <c r="E100" i="6"/>
  <c r="G100" i="6" s="1"/>
  <c r="F100" i="6"/>
  <c r="E101" i="6"/>
  <c r="G101" i="6" s="1"/>
  <c r="F101" i="6"/>
  <c r="E102" i="6"/>
  <c r="G102" i="6" s="1"/>
  <c r="F102" i="6"/>
  <c r="E103" i="6"/>
  <c r="G103" i="6" s="1"/>
  <c r="F103" i="6"/>
  <c r="E104" i="6"/>
  <c r="F104" i="6"/>
  <c r="E105" i="6"/>
  <c r="G105" i="6" s="1"/>
  <c r="F105" i="6"/>
  <c r="E106" i="6"/>
  <c r="G106" i="6" s="1"/>
  <c r="F106" i="6"/>
  <c r="E107" i="6"/>
  <c r="G107" i="6" s="1"/>
  <c r="F107" i="6"/>
  <c r="E108" i="6"/>
  <c r="G108" i="6" s="1"/>
  <c r="F108" i="6"/>
  <c r="E17" i="6"/>
  <c r="G17" i="6" s="1"/>
  <c r="F17" i="6"/>
  <c r="E18" i="6"/>
  <c r="G18" i="6" s="1"/>
  <c r="F18" i="6"/>
  <c r="E19" i="6"/>
  <c r="G19" i="6" s="1"/>
  <c r="F19" i="6"/>
  <c r="E20" i="6"/>
  <c r="G20" i="6" s="1"/>
  <c r="F20" i="6"/>
  <c r="E21" i="6"/>
  <c r="G21" i="6" s="1"/>
  <c r="F21" i="6"/>
  <c r="E22" i="6"/>
  <c r="G22" i="6" s="1"/>
  <c r="F22" i="6"/>
  <c r="E23" i="6"/>
  <c r="G23" i="6" s="1"/>
  <c r="F23" i="6"/>
  <c r="E24" i="6"/>
  <c r="G24" i="6" s="1"/>
  <c r="F24" i="6"/>
  <c r="E25" i="6"/>
  <c r="G25" i="6" s="1"/>
  <c r="F25" i="6"/>
  <c r="E26" i="6"/>
  <c r="G26" i="6" s="1"/>
  <c r="F26" i="6"/>
  <c r="E27" i="6"/>
  <c r="G27" i="6" s="1"/>
  <c r="F27" i="6"/>
  <c r="E28" i="6"/>
  <c r="G28" i="6" s="1"/>
  <c r="F28" i="6"/>
  <c r="E29" i="6"/>
  <c r="G29" i="6" s="1"/>
  <c r="F29" i="6"/>
  <c r="E30" i="6"/>
  <c r="G30" i="6" s="1"/>
  <c r="F30" i="6"/>
  <c r="E109" i="6"/>
  <c r="G109" i="6" s="1"/>
  <c r="F109" i="6"/>
  <c r="E110" i="6"/>
  <c r="G110" i="6" s="1"/>
  <c r="F110" i="6"/>
  <c r="E111" i="6"/>
  <c r="G111" i="6" s="1"/>
  <c r="F111" i="6"/>
  <c r="E112" i="6"/>
  <c r="G112" i="6" s="1"/>
  <c r="F112" i="6"/>
  <c r="E113" i="6"/>
  <c r="G113" i="6" s="1"/>
  <c r="F113" i="6"/>
  <c r="E114" i="6"/>
  <c r="G114" i="6" s="1"/>
  <c r="F114" i="6"/>
  <c r="E31" i="6"/>
  <c r="G31" i="6" s="1"/>
  <c r="F31" i="6"/>
  <c r="E32" i="6"/>
  <c r="G32" i="6" s="1"/>
  <c r="F32" i="6"/>
  <c r="E115" i="6"/>
  <c r="G115" i="6" s="1"/>
  <c r="F115" i="6"/>
  <c r="E116" i="6"/>
  <c r="G116" i="6" s="1"/>
  <c r="F116" i="6"/>
  <c r="E117" i="6"/>
  <c r="G117" i="6" s="1"/>
  <c r="F117" i="6"/>
  <c r="E118" i="6"/>
  <c r="G118" i="6" s="1"/>
  <c r="F118" i="6"/>
  <c r="F33" i="6"/>
  <c r="E33" i="6"/>
  <c r="G33" i="6" s="1"/>
  <c r="D3" i="6"/>
  <c r="D4" i="6"/>
  <c r="D34" i="6"/>
  <c r="D5" i="6"/>
  <c r="D6" i="6"/>
  <c r="D35" i="6"/>
  <c r="D36" i="6"/>
  <c r="D37" i="6"/>
  <c r="D38" i="6"/>
  <c r="D7" i="6"/>
  <c r="D39" i="6"/>
  <c r="D40" i="6"/>
  <c r="D8" i="6"/>
  <c r="D41" i="6"/>
  <c r="D42" i="6"/>
  <c r="D43" i="6"/>
  <c r="D44" i="6"/>
  <c r="D9" i="6"/>
  <c r="D45" i="6"/>
  <c r="D46" i="6"/>
  <c r="D47" i="6"/>
  <c r="D48" i="6"/>
  <c r="D10" i="6"/>
  <c r="D49" i="6"/>
  <c r="D50" i="6"/>
  <c r="D51" i="6"/>
  <c r="D11" i="6"/>
  <c r="D12" i="6"/>
  <c r="D52" i="6"/>
  <c r="D13" i="6"/>
  <c r="D53" i="6"/>
  <c r="D54" i="6"/>
  <c r="D14" i="6"/>
  <c r="D15" i="6"/>
  <c r="D55" i="6"/>
  <c r="D16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109" i="6"/>
  <c r="D110" i="6"/>
  <c r="D111" i="6"/>
  <c r="D112" i="6"/>
  <c r="D113" i="6"/>
  <c r="D114" i="6"/>
  <c r="D31" i="6"/>
  <c r="D32" i="6"/>
  <c r="D115" i="6"/>
  <c r="D116" i="6"/>
  <c r="D117" i="6"/>
  <c r="D118" i="6"/>
  <c r="D33" i="6"/>
  <c r="C3" i="6"/>
  <c r="C4" i="6"/>
  <c r="C34" i="6"/>
  <c r="C5" i="6"/>
  <c r="C6" i="6"/>
  <c r="C35" i="6"/>
  <c r="C36" i="6"/>
  <c r="C37" i="6"/>
  <c r="C38" i="6"/>
  <c r="C7" i="6"/>
  <c r="C39" i="6"/>
  <c r="C40" i="6"/>
  <c r="C8" i="6"/>
  <c r="C41" i="6"/>
  <c r="C42" i="6"/>
  <c r="C43" i="6"/>
  <c r="C44" i="6"/>
  <c r="C9" i="6"/>
  <c r="C45" i="6"/>
  <c r="C46" i="6"/>
  <c r="C47" i="6"/>
  <c r="C48" i="6"/>
  <c r="C10" i="6"/>
  <c r="C49" i="6"/>
  <c r="C50" i="6"/>
  <c r="C51" i="6"/>
  <c r="C11" i="6"/>
  <c r="C12" i="6"/>
  <c r="C52" i="6"/>
  <c r="C13" i="6"/>
  <c r="C53" i="6"/>
  <c r="C54" i="6"/>
  <c r="C14" i="6"/>
  <c r="C15" i="6"/>
  <c r="C55" i="6"/>
  <c r="C16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109" i="6"/>
  <c r="C110" i="6"/>
  <c r="C111" i="6"/>
  <c r="C112" i="6"/>
  <c r="C113" i="6"/>
  <c r="C114" i="6"/>
  <c r="C31" i="6"/>
  <c r="C32" i="6"/>
  <c r="C115" i="6"/>
  <c r="C116" i="6"/>
  <c r="C117" i="6"/>
  <c r="C118" i="6"/>
  <c r="C33" i="6"/>
</calcChain>
</file>

<file path=xl/sharedStrings.xml><?xml version="1.0" encoding="utf-8"?>
<sst xmlns="http://schemas.openxmlformats.org/spreadsheetml/2006/main" count="1447" uniqueCount="265">
  <si>
    <t>TCG 02-G</t>
  </si>
  <si>
    <t>Product Code</t>
  </si>
  <si>
    <t>Description</t>
  </si>
  <si>
    <t>Variant</t>
  </si>
  <si>
    <t>Oscillator</t>
  </si>
  <si>
    <t>P1a</t>
  </si>
  <si>
    <t>P1b</t>
  </si>
  <si>
    <t xml:space="preserve">Security </t>
  </si>
  <si>
    <t>P2</t>
  </si>
  <si>
    <t>P3</t>
  </si>
  <si>
    <t>P4</t>
  </si>
  <si>
    <t>P5</t>
  </si>
  <si>
    <t>P6a</t>
  </si>
  <si>
    <t>P6b</t>
  </si>
  <si>
    <t>P7a</t>
  </si>
  <si>
    <t>P7b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</si>
  <si>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</si>
  <si>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</si>
  <si>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</si>
  <si>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</si>
  <si>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</si>
  <si>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</si>
  <si>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</si>
  <si>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</si>
  <si>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</si>
  <si>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R1-O22ABB-M3BBBB</t>
  </si>
  <si>
    <t>TCG 02-G, OCXO, 2 x MV PSU, Sec Of, P2 &amp; P3=BNC, P9-P12 BNC</t>
  </si>
  <si>
    <t>DB9, DC IRIG-B, DCF77, Pulse, RS232 or RS422</t>
  </si>
  <si>
    <t>BNC, AM IRIG-B, 8 Vpp, Internal Impedence 120Ω</t>
  </si>
  <si>
    <t>2 Pin Power A Alarm Form A Relay</t>
  </si>
  <si>
    <t>2 Pin Power B Alarm Form A Relay</t>
  </si>
  <si>
    <t>2 Pin Antenna Alarm Form A Relay</t>
  </si>
  <si>
    <t>2 Pin Sync Alarm Form A Relay</t>
  </si>
  <si>
    <t>RJ45, Admin Port, 10/100 Mbps, Auto Negotiate</t>
  </si>
  <si>
    <t>BNC T1/E1/10MHz</t>
  </si>
  <si>
    <t>RJ48, T1/E1/J1</t>
  </si>
  <si>
    <t>R1-O22ABB-M3BBCC</t>
  </si>
  <si>
    <t>TCG 02-G, OCXO, 2 PIN MV PSU,Sec Off, P2-P3=BNC,P9-P10BNC,P11-12 ST Fibre</t>
  </si>
  <si>
    <t>R1-O22BBB-M3BBBB</t>
  </si>
  <si>
    <t>TCG 02-G, OCXO, 2 x MV PSU, Sec On, P2 &amp; P3=BNC, P9-P12 BNC</t>
  </si>
  <si>
    <t>R1-O22BBB-M3BBCC</t>
  </si>
  <si>
    <t>TCG 02-G, OCXO, 2 PIN MV PSU,Sec On,P2-P3=BNC,P9-P10BNC,P11-12 ST Fibre</t>
  </si>
  <si>
    <t>R1-O42ABB-M3BBBB</t>
  </si>
  <si>
    <t>TCG 02-G OCXO. 1 x HVAC, 1 xMV, Sec Off, P2 &amp; P3=BNC, P9-P12=BNC</t>
  </si>
  <si>
    <t>R1-O42BBB-M3BBBB</t>
  </si>
  <si>
    <t>TCG 02-G , OCXO, 1 x HVAC , 1 xMV, Sec ON, P2 &amp; P3=BNC, P9-P12=BNC</t>
  </si>
  <si>
    <t>R1-O49ABB-M3BBBB</t>
  </si>
  <si>
    <t>TCG 02-G, OCXO, 1 x IEC320, Sec Off, P2 &amp; P3=BNC, P9-P12 BNC</t>
  </si>
  <si>
    <t>R1-O49BBB-M3BBBB</t>
  </si>
  <si>
    <t>TCG 02-G, OCXO, 1 x IEC320, Sec On, P2 &amp; P3=BNC, P9-P12 BNC</t>
  </si>
  <si>
    <t>R1-R22ABB-M3BBBB</t>
  </si>
  <si>
    <t>TCG 02-G, RB, (Exp3), 2*MV PSU(20-75Vdc), Security OFF, P2-P3=BNC, P9-P12=BNC</t>
  </si>
  <si>
    <t>R1-R22ABB-M3BBCC</t>
  </si>
  <si>
    <t>TCG 02-G, Rb,2xMV PSU,Sec Off,P2-P3=BNC,P9-P10 BNC,P11-P12ST</t>
  </si>
  <si>
    <t>R1-R22AED-M3BBCC</t>
  </si>
  <si>
    <t>TCG 02-G, Rb,2xMV,SecOf,P2=RS422,P3=MFET,P9-P10 BNC,P11-P12ST</t>
  </si>
  <si>
    <t>R1-R22BBB-M3BBBB</t>
  </si>
  <si>
    <t>TCG 02-G, RB, (Exp3), 2*MV PSU(20-75Vdc), Security ON, P2-P3=BNC, P9-P12=BNC</t>
  </si>
  <si>
    <t>R1-R22BBB-M3BBCC</t>
  </si>
  <si>
    <t>TCG 02-G, Rb,2xMV PSU,Sec On,P2-P3=BNC,P9-P10 BNC,P11-P12ST</t>
  </si>
  <si>
    <t>R1-R22BED-M3BBCC</t>
  </si>
  <si>
    <t>TCG 02-G, Rb,2xMV,SecOn,P2=RS422,P3=MFET,P9-P10 BNC,P11-P12ST</t>
  </si>
  <si>
    <t>R1-V22ACC-M3CCCC</t>
  </si>
  <si>
    <t>TCG02G, VCTCXO, 20-75Vdc, Sec Off, P2-P3+ST Fibre, P9-P12=ST Fibre</t>
  </si>
  <si>
    <t>R1-V22AED-M3BBCC</t>
  </si>
  <si>
    <t>TCG 02-G, VTCX,2xMV,SecOf,P2=RS422,P3=MFET,P9-P10BNC,P11-P12ST</t>
  </si>
  <si>
    <t>R1-V22BCC-M3CCCC</t>
  </si>
  <si>
    <t>TCG02G, VCTCXO, 20-75Vdc, Sec On, P2-P3+ST Fibre, P9-P12=ST Fibre</t>
  </si>
  <si>
    <t>R1-V22BED-M3BBCC</t>
  </si>
  <si>
    <t>TCG 02-G, VTCX,2xMV,SecOn,P2=RS422,P3=MFET,P9-P10BNC,P11-P12ST</t>
  </si>
  <si>
    <t>R1-V29ABB-M3BBBB</t>
  </si>
  <si>
    <t>TCG 02-G, VCTCXO, 1xMVPSU, Sec Off, P2&amp;P3=BNC, P9-P12BNC</t>
  </si>
  <si>
    <t>R1-V29BBB-M3BBBB</t>
  </si>
  <si>
    <t>TCG 02-G, VCTCXO, 1xMVPSU, SecOn, P2&amp;P3=BNC, P9-P12BNC</t>
  </si>
  <si>
    <t>R1-V32ABB-M3BBBB</t>
  </si>
  <si>
    <t>TCG 02-G, VCTCXO,HV DC &amp; MV,Sec Off, P2 &amp; P3=BNC,P9-P12 BNC</t>
  </si>
  <si>
    <t>R1-V32ACC-M3CCCC</t>
  </si>
  <si>
    <t>TCG 02-G, VCTCXO,HV&amp;MV DC,Sec Off, P2 &amp; P3=ST ,P9-P12 ST</t>
  </si>
  <si>
    <t>R1-V32BBB-M3BBBB</t>
  </si>
  <si>
    <t>TCG 02-G, VCTCXO,HV DC &amp; MV,Sec On, P2 &amp; P3=BNC,P9-P12 BNC</t>
  </si>
  <si>
    <t>R1-V32BCC-M3CCCC</t>
  </si>
  <si>
    <t>TCG 02-G, VCTCXO,HV&amp;MV DC,Sec On, P2 &amp; P3=ST ,P9-P12 ST</t>
  </si>
  <si>
    <t>R1-V44ABB-M3BBBB</t>
  </si>
  <si>
    <t>TCG 02-G, VCTCXO, 2xIEC320, SecOff, P2&amp;P3=BNC, P9-P12BNC</t>
  </si>
  <si>
    <t>R1-V44BBB-M3BBBB</t>
  </si>
  <si>
    <t>TCG 02-G, VCTCXO, 2xIEC320, SecOn, P2&amp;P3=BNC, P9-P12BNC</t>
  </si>
  <si>
    <t>R1-V49ABA-M3BBBB</t>
  </si>
  <si>
    <t>TCG 02-G, VCTCXO,HV AC,Sec Off, P2=BNC, P3=2 Pin, P9-P12 BNC</t>
  </si>
  <si>
    <t>R1-V49BBA-M3BBBB</t>
  </si>
  <si>
    <t>TCG 02-G, VCTCXO,HV AC,Sec On, P2=BNC, P3=2 Pin, P9-P12 BNC</t>
  </si>
  <si>
    <t>R2-V32ABB-M3BBBB</t>
  </si>
  <si>
    <t>TCG 02-G ,VCTCXO,Slave, EXP3,,HV&amp;MV PS,P2-3=BNC P9-12=BNC,SecOff</t>
  </si>
  <si>
    <t>R2-V32BBB-M3BBBB</t>
  </si>
  <si>
    <t>TCG 02-G, VCTCXOSlave, EXP3,,HV&amp;MV PS,P2-3=BNC P9-12=BNC,SecOff</t>
  </si>
  <si>
    <t>R1-O22ABB-M2BBBCC</t>
  </si>
  <si>
    <t>TCG 02-G, OCXO, 2xMV,Sec Off,P2-P3 BNC,P11-P13 BNC,P14-P15 ST</t>
  </si>
  <si>
    <t>2 Pin, DC IRIG-B Input, TTL: 5V</t>
  </si>
  <si>
    <t>RJ45, 10/100 Mbs, Auto Negotiate</t>
  </si>
  <si>
    <t>R1-O22BBB-M2BBBCC</t>
  </si>
  <si>
    <t>TCG 02-G, OCXO, 2xMV,Sec On,P2-P3 BNC,P11-P13 BNC,P14-P15 ST</t>
  </si>
  <si>
    <t>R1-O33ABB-M2BBBCC</t>
  </si>
  <si>
    <t>TCG 02-G, OCXO, 2xHV,Sec Off,P2-P3 BNC,P11-P13 BNC,P14-P15 ST</t>
  </si>
  <si>
    <t>R1-O33BBB-M2BBBCC</t>
  </si>
  <si>
    <t>TCG 02-G, OCXO, 2xHV,Sec On,P2-P3 BNC,P11-P13 BNC,P14-P15 ST</t>
  </si>
  <si>
    <t>R1-O42ABB-M2BBBBB</t>
  </si>
  <si>
    <t>TCG 02-G, OCXO, (Exp2),HV and MV PSU,Sec Off,P2-P3 BNC,P11-P15 BNC</t>
  </si>
  <si>
    <t>R1-O42ABB-M2BBBCC</t>
  </si>
  <si>
    <t>TCG 02-G, OCXO,HV&amp;MV,Sec Off,P2-P3 BNC,P11-P13 BNC,P14-P15 ST</t>
  </si>
  <si>
    <t>R1-O42BBB-M2BBBBB</t>
  </si>
  <si>
    <t>R1-O42BBB-M2BBBCC</t>
  </si>
  <si>
    <t>TCG 02-G, OCXO,HV&amp;MV,Sec On,P2-P3 BNC,P11-P13 BNC,P14-P15 ST</t>
  </si>
  <si>
    <t>R1-O44ABB-M2BBBBB</t>
  </si>
  <si>
    <t>TCG 02-G, OCXO, 2 x HV, Sec Of, P2 &amp; P3=BNC, P11-P15 BNC</t>
  </si>
  <si>
    <t>R1-O44BBB-M2BBBBB</t>
  </si>
  <si>
    <t>TCG 02-G, OCXO, 2 x HV, Sec On, P2 &amp; P3=BNC, P11-P15 BNC</t>
  </si>
  <si>
    <t>R1-O49ABB-M2BBBBB</t>
  </si>
  <si>
    <t>TCG 02-G, OCXO, 1 x IEC320, Sec Of, P2 &amp; P3=BNC, P11-P15 BNC</t>
  </si>
  <si>
    <t>R1-O49ABB-M2BBBCC(HBA)</t>
  </si>
  <si>
    <t>TCG 02-G, OCXO, 1 x IEC320, Sec Off, P2 &amp; P3=BNC, P11-P13=BNC, P14-P15=ST</t>
  </si>
  <si>
    <t>R1-O49ABC-M2BBBBB</t>
  </si>
  <si>
    <t>TCG 02-G, OCXO, 1x IEC320,SecOff,P2=BNC,P3=ST,P11-P15=BNC</t>
  </si>
  <si>
    <t>R1-O49ABC-M2CCCCC</t>
  </si>
  <si>
    <t>TCG 02-G, OCXO, 1x IEC320, Sec On,P2=BNC,P3=ST,P11-P15=ST</t>
  </si>
  <si>
    <t>R1-O49BBB-M2BBBBB</t>
  </si>
  <si>
    <t>TCG 02-G, OCXO, 1 x IEC320, Sec On, P2 &amp; P3=BNC, P11-P15 BNC</t>
  </si>
  <si>
    <t>R1-O49BBB-M2BBBCC(HBA)</t>
  </si>
  <si>
    <t>TCG 02-G, OCXO, 1 x IEC320, Sec On, P2 &amp; P3=BNC, P11-P13=BNC, P14-P15=ST</t>
  </si>
  <si>
    <t>R1-O49BBC-M2BBBBB</t>
  </si>
  <si>
    <t>TCG 02-G, OCXO, 1x IEC320, SecOn,P2=BNC,P3=ST,P11-P15=BNC</t>
  </si>
  <si>
    <t>R1-O49BBC-M2CCCCC</t>
  </si>
  <si>
    <t>R1-R22AAA-M2BBBBB</t>
  </si>
  <si>
    <t>TCG 02-G, Rb 2 x M Pwr, SecOff, P2 &amp; 3=2Pin, P11-P15=BNC</t>
  </si>
  <si>
    <t>R1-R22AED-M2BBBCC</t>
  </si>
  <si>
    <t>TCG 02-G, Rb,2xMV,SecOf,P2=RS422,P3=MFET,P11-P13BNC,P14-P15ST</t>
  </si>
  <si>
    <t>R1-R22AEE-M2BBBCC</t>
  </si>
  <si>
    <t>TCG 02-G, Rb,2xMV,SecOf,P2&amp;P3=RS422,=P11-P13BNC,P14-P15ST</t>
  </si>
  <si>
    <t>R1-R22BAA-M2BBBBB</t>
  </si>
  <si>
    <t>TCG 02-G, Rb 2 x M Pwr, SecOn, P2 &amp; 3=2Pin, P11-P15=BNC</t>
  </si>
  <si>
    <t>R1-R22BED-M2BBBCC</t>
  </si>
  <si>
    <t>TCG 02-G, Rb,2xMV,SecOn,P2=RS422,P3=MFET,P11-P13BNC,P14-P15ST</t>
  </si>
  <si>
    <t>R1-R22BEE-M2BBBCC</t>
  </si>
  <si>
    <t>TCG 02-G, Rb,2xMV,SecOn,P2&amp;P3=RS422,=P11-P13BNC,P14-P15ST</t>
  </si>
  <si>
    <t>R1-R44ABB-M2BBBBB</t>
  </si>
  <si>
    <t>TCG 02-G, Rb,2 x HV, Sec Off, P2&amp;P3 BNC, P11-P15 BNC</t>
  </si>
  <si>
    <t>R1-R44BBB-M2BBBBB</t>
  </si>
  <si>
    <t>TCG 02-G, Rb,2 x HV, Sec On, P2&amp;P3 BNC, P11-P15 BNC</t>
  </si>
  <si>
    <t>R1-T22AAA-M2BBBBB</t>
  </si>
  <si>
    <t>TCG 02-G, TCXO,2 x MV Pwr,Sec Off,P2&amp;P3=2 pin, ,P11-P15=BNC</t>
  </si>
  <si>
    <t>R1-T22AAC-M2CCBCC</t>
  </si>
  <si>
    <t>TCG 02-G, TCXO,2 x MV,SecOf,P2 2pin,P3ST,P11 12 14 15=ST,P13BNC</t>
  </si>
  <si>
    <t>R1-T22ABC-M2CCBCC</t>
  </si>
  <si>
    <t>TCG 02-G, TCXO, 2 x MV, Sec Off,  P2 = BNC, P3=ST, P11-12&amp;14-15 = ST, P13=BNC</t>
  </si>
  <si>
    <t>R1-T22ACC-M2BCCCC</t>
  </si>
  <si>
    <t>TCG 02-G, TCXO,2 x MV Pwr, Sec Off, P2&amp;P3=ST,P11=BNC,P12-15 ST</t>
  </si>
  <si>
    <t>R1-T22ACC-M2CCCCC</t>
  </si>
  <si>
    <t xml:space="preserve">TCG 02-G, TCXO, 2x MV, Sec off, P2-P3=ST , P11-P12=ST , P13-P15=ST </t>
  </si>
  <si>
    <t>R1-T22ADD-M2BBBCC</t>
  </si>
  <si>
    <t>NTS 03-G+,TCXO; 1x HV; Sec Off, Eth2-3=ST; Eth4=RJ45, ports 6-9=BNC</t>
  </si>
  <si>
    <t>R1-T22AEE-M2BBBCC</t>
  </si>
  <si>
    <t>TCG 02-G, TCXO,2 x MVPwr, P2&amp;P3=RS422,P11-P13BNC,P14-15 ST Sec Off</t>
  </si>
  <si>
    <t>R1-T22BAA-M2BBBBB</t>
  </si>
  <si>
    <t>TCG 02-G, TCXO,2 x MV Pwr,Sec On,P2&amp;P3=2 pin, ,P11-P15=BNC</t>
  </si>
  <si>
    <t>R1-T22BAC-M2CCBCC</t>
  </si>
  <si>
    <t>TCG 02-G, TCXO, 2 x MV,SecOn,P2 2pin,P3ST,P11 12 14 15=ST,P13BNC</t>
  </si>
  <si>
    <t>R1-T22BBC-M2CCBCC</t>
  </si>
  <si>
    <t>R1-T22BCC-M2BCCCC</t>
  </si>
  <si>
    <t>TCG 02-G, TCXO,2 x MV Pwr,Sec On,P2&amp;P3=ST,P11=BNC,P12-15 ST</t>
  </si>
  <si>
    <t>R1-T22BCC-M2CCCCC</t>
  </si>
  <si>
    <t xml:space="preserve">TCG 02-G, TCXO, 2x MV , Sec On, P2-P3=ST , P11-P12=ST , P13-P15=ST </t>
  </si>
  <si>
    <t>R1-T22BDD-M2BBBCC</t>
  </si>
  <si>
    <t>PTP Translator, Fibre Eth, TCXO, MV PSU, HV MOSFET, Security on</t>
  </si>
  <si>
    <t>R1-T22BEE-M2BBBCC</t>
  </si>
  <si>
    <t>TCG 02-G, TCXO,2 x MV Pwr, P2&amp;P3=RS422,P11-P13BNC,P14-15 ST Sec on</t>
  </si>
  <si>
    <t>R1-T29ADD-M2BBBBB</t>
  </si>
  <si>
    <t>TCG 02-G, TCXO, 1xMV Pwr,P2&amp;P3=HVMosfet,, P11-P15 BNC Sec Off</t>
  </si>
  <si>
    <t>R1-T29BDD-M2BBBBB</t>
  </si>
  <si>
    <t>TCG 02-G, TCXO, 1 x MV Pwr , P2 &amp; P3=HV Mosfet, P11-P15 BNC</t>
  </si>
  <si>
    <t>R1-T32ACB-M2CCBBB</t>
  </si>
  <si>
    <t>TCG 02-G, TCXO, HV&amp;MV,Sec Of,P2=ST,P3=BNC,P12-13 ST,P14-15 BNC</t>
  </si>
  <si>
    <t>R1-T32BCB-M2CCBBB</t>
  </si>
  <si>
    <t>TCG 02-G, TCXO, HV&amp;MV,Sec On,P2=ST,P3=BNC,P12-13 ST,P14-15 BNC</t>
  </si>
  <si>
    <t>R1-T33AAB-M2BBBBB</t>
  </si>
  <si>
    <t>TCG 02-G, TCXO, 2 x HV,Sec Off,P2=2pin,P3=BNC,P11-P15 BNC</t>
  </si>
  <si>
    <t>R1-T33ABB-M2BBBBB</t>
  </si>
  <si>
    <t>TCG 02-G, TCXO, 2 x HV,Sec Off ,P2-P3 BNC,P11-P15 BNC</t>
  </si>
  <si>
    <t>R1-T33BAB-M2BBBBB</t>
  </si>
  <si>
    <t>TCG 02-G, TCXO,2 x HV,Sec On,P2=2pin,P3=BNC,P11-P15 BNC</t>
  </si>
  <si>
    <t>R1-T33BBB-M2BBBBB</t>
  </si>
  <si>
    <t>TCG 02-G, TCXO,2 x HV,Sec On,P2-P3 BNC,P11-P15 BNC</t>
  </si>
  <si>
    <t>R1-T39ABD-M2BBBBB</t>
  </si>
  <si>
    <t>TCG 02-G, TCXO, HV, Sec Off, P2=BNC, P3=HVMOSFET, P11-P12=BNC, P13-P15=BNC</t>
  </si>
  <si>
    <t>R1-T39ABE-M2CCCCC</t>
  </si>
  <si>
    <t>TCG 02-G, TCXO, 1xHVDC Pwr, Sec Off, P2 = BNC, P3=2 Pin RS422/485, P11- P15=BNC</t>
  </si>
  <si>
    <t>R1-T39ACC-M2BBBBB</t>
  </si>
  <si>
    <t>TCG 02-G, TCXO, 1 x HV, Sec Off, P2&amp;P3=ST, P11-15 BNC,</t>
  </si>
  <si>
    <t>R1-T39BBD-M2BBBBB</t>
  </si>
  <si>
    <t>TCG 02-G, TCXO, HV, Sec On, P2=BNC, P3=HVMOSFET, P11-P12=BNC, P13-P15=BNC</t>
  </si>
  <si>
    <t>R1-T39BBE-M2CCCCC</t>
  </si>
  <si>
    <t>TCG 02-G, TCXO, 1xHVDC Pwr, Sec On, P2 = BNC, P3=2 Pin RS422/485, P11- P15=BNC</t>
  </si>
  <si>
    <t>R1-T39BCC-M2BBBBB</t>
  </si>
  <si>
    <t>TCG 02-G, TCXO, 1 x HV, Sec On, P2&amp;P3=ST, P11-15 BNC</t>
  </si>
  <si>
    <t>R1-T42ABB-M2BBBCC</t>
  </si>
  <si>
    <t>TCG 02-G, TCXO,HV&amp;MV,Sec Off,P2-P3 BNC,P11-P13 BNC,P14-P15 ST</t>
  </si>
  <si>
    <t>R1-T42BBB-M2BBBCC</t>
  </si>
  <si>
    <t>TCG 02-G, TCXO,HV&amp;MV,Sec On,P2-P3 BNC,P11-P13 BNC,P14-P15 ST</t>
  </si>
  <si>
    <t>R1-T44AAC-M2CCCCC</t>
  </si>
  <si>
    <t>TCG 02-G, TCXO,2xHV,Sec Off, P2=2 pin, P3=ST, P11-P15 ST</t>
  </si>
  <si>
    <t>R1-T44ABB-M2BBBBB</t>
  </si>
  <si>
    <t>TCG 02-G, TCXO,2xHV,Sec Off,P2&amp;P3=BNC,P11-P15 BNC</t>
  </si>
  <si>
    <t>R1-T44ABE-M2BBBBB</t>
  </si>
  <si>
    <t>TCG02-G TCXO, High(AC) x 2, Sec Off, P2=BNC, P3=2 PIN, P11-15=BNC</t>
  </si>
  <si>
    <t>R1-T44ACC-M2BBBBB</t>
  </si>
  <si>
    <t>TCG 02-G, TCXO,2xIEC320,Sec Off,P2&amp;P3=Fibre,P11-P15 BNC</t>
  </si>
  <si>
    <t>R1-T44ACC-M2CCCCC</t>
  </si>
  <si>
    <t>TCG 02-G, TCXO,2x IEC 320,Sec Off ,P2&amp;P3=Fibre,P11-P15 Fiber</t>
  </si>
  <si>
    <t>R1-T44BAC-M2CCCCC</t>
  </si>
  <si>
    <t>TCG 02-G, TCXO,2xHV,Sec On, P2=2 pin, P3=ST, P11-P15 ST</t>
  </si>
  <si>
    <t>R1-T44BBB-M2BBBBB</t>
  </si>
  <si>
    <t>TCG 02-G, TCXO,2xHV,Sec On,P2&amp;P3=BNC,P11-P15 BNC</t>
  </si>
  <si>
    <t>R1-T44BBE-M2BBBBB</t>
  </si>
  <si>
    <t>TCG02-G TCXO, High(AC) x 2, Sec On, P2=BNC, P3=2 PIN, P11-15=BNC</t>
  </si>
  <si>
    <t>R1-T44BCC-M2BBBBB</t>
  </si>
  <si>
    <t>TCG 02-G, TCXO,2xIEC320,Sec On ,P2&amp;P3=Fibre,P11-P15 BNC</t>
  </si>
  <si>
    <t>R1-T44BCC-M2CCCCC</t>
  </si>
  <si>
    <t>TCG 02-G, TCXO,2x IEC 320,Sec On,P2&amp;P3=Fibre,P11-P15 Fiber</t>
  </si>
  <si>
    <t>R1-T49ABB-M2BBBBB</t>
  </si>
  <si>
    <t>TCG 02-G, TCXO, IEC320 Pwr, Sec Off, P2 &amp; P3=BNC,P11-P15 BNC</t>
  </si>
  <si>
    <t>R1-T49ABC-M2BBBCC</t>
  </si>
  <si>
    <t>TCG 02-G, TCXO, 1 x IEC320,P2=BNC,P3=ST,P11-13 BNC,P14-15 ST Sec Of</t>
  </si>
  <si>
    <t>R1-T49ABC-M2CCBBB</t>
  </si>
  <si>
    <t>TCG 02-G TCXO, 1x IEC320, Sec Off, P2=BNC, P3=ST Fibre, P11-P12= ST, P13-P15=BNC</t>
  </si>
  <si>
    <t>R1-T49ABE-M2BBBBB</t>
  </si>
  <si>
    <t>TCG02-G, TCXO,(Exp), High(AC)*1, Sec Off, P2=B,NC, P3=2 pin, P11-15=BNC</t>
  </si>
  <si>
    <t>R1-T49ACC-M2CCCCC</t>
  </si>
  <si>
    <t>TCG 02-G, TCXO, 1 x HV AC, Sec Off, P2-P3 ST, P11-P15 ST</t>
  </si>
  <si>
    <t>R1-T49BBB-M2BBBBB</t>
  </si>
  <si>
    <t>TCG 02-G, TCXO, IEC320 Pwr, Sec On, P2 &amp; P3=BNC,P11-P15 BNC</t>
  </si>
  <si>
    <t>R1-T49BBC-M2BBBCC</t>
  </si>
  <si>
    <t>TCG 02-G, TCXO, 1 x IEC320, P2=BNC, P3=ST, P11-13 BNC, P14-15 ST</t>
  </si>
  <si>
    <t>R1-T49BBC-M2CCBBB</t>
  </si>
  <si>
    <t>TCG 02-G, TCXO, MV, Sec Off, P2&amp;P3=HV MOSFET, P11-13=BNC, P14-15=ST Fibre</t>
  </si>
  <si>
    <t>R1-T49BBE-M2BBBBB</t>
  </si>
  <si>
    <t>TCG02-G (Exp 2), TCXO, High(AC)*1, Sec On, P2=BNC, P3=2 pin, P11-15=BNC</t>
  </si>
  <si>
    <t>R1-T49BCC-M2CCCCC</t>
  </si>
  <si>
    <t>TCG 02-G, TCXO, 1 x HV AC, Sec On, P2-P3 ST, P11-P15 ST</t>
  </si>
  <si>
    <t>R2-O39ACC-M2BBBBB</t>
  </si>
  <si>
    <t>TCG 02-G, OCXO, Slave, EXP2, SEC Off, 1 x HV, P2-3=ST Fibre, P11-15=BNC</t>
  </si>
  <si>
    <t>R2-O39BCC-M2BBBBB</t>
  </si>
  <si>
    <t>TCG 02-G, OCXO, Slave, EXP2, SEC On, 1 x HV, P2-3=ST Fibre, P11-15=BNC</t>
  </si>
  <si>
    <t>R2-O49ABB-M2BBBBB</t>
  </si>
  <si>
    <t>TCG 02-G, OCXO,Slave,EXP2,1xIEC320 ,P2-3=BNC P11-15=BNC,Sec Off</t>
  </si>
  <si>
    <t>R2-O49BBB-M2BBBBB</t>
  </si>
  <si>
    <t>TCG 02-G, OCXO,Slave,EXP2,,1xIEC320 ,P2-3=BNC P11-15=BNC,Sec On</t>
  </si>
  <si>
    <t>R2-T39ACC-M2BBBBB</t>
  </si>
  <si>
    <t>TCG 02-G, TCXO, Slave, EXP2, SEC Off, 1 x HV, P2-3=ST Fibre, P11-15=BNC</t>
  </si>
  <si>
    <t>R2-T39BCC-M2BBBBB</t>
  </si>
  <si>
    <t>TCG 02-G, TCXO, Slave, EXP2, SEC On, 1 x HV, P2-3=ST Fibre, P11-15=BNC</t>
  </si>
  <si>
    <t>R1-T33ACB-M2BBBBB</t>
  </si>
  <si>
    <t>TCG 02-G, TCXO, 2*HV, SEC OFF, P2=ST Fibre, P3=BNC, P11-P15 BNC</t>
  </si>
  <si>
    <t>R1-T33BCB-M2BBBBB</t>
  </si>
  <si>
    <t>TCG 02-G, TCXO, 2*HV, SEC On, P2=ST Fibre, P3=BNC, P11-P15 BNC</t>
  </si>
  <si>
    <t>R1-T39AEE-M2BBBBB</t>
  </si>
  <si>
    <t>TCG 02-G, TCXO, 1 x 90-300 Vdc PSU, Sec Off, P2 &amp; P3=RS422/485, P11-P15=BNC</t>
  </si>
  <si>
    <t>R1-T39BEE-M2BBBBB</t>
  </si>
  <si>
    <t>TCG 02-G, TCXO, 1 x 90-300 Vdc PSU, Sec On, P2 &amp; P3=RS422/485, P11-P15=BNC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</si>
</sst>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left" vertical="center" readingOrder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left" vertical="center" readingOrder="1"/>
    </xf>
    <xf numFmtId="0" fontId="4" fillId="2" borderId="1" xfId="0" applyFont="1" applyFill="1" applyBorder="1" applyAlignment="1">
      <alignment horizontal="left" vertical="center" readingOrder="1"/>
    </xf>
    <xf numFmtId="0" fontId="5" fillId="2" borderId="0" xfId="0" applyFont="1" applyFill="1"/>
    <xf numFmtId="49" fontId="4" fillId="3" borderId="1" xfId="0" applyNumberFormat="1" applyFont="1" applyFill="1" applyBorder="1" applyAlignment="1">
      <alignment horizontal="left" vertical="center" readingOrder="1"/>
    </xf>
    <xf numFmtId="0" fontId="4" fillId="3" borderId="1" xfId="0" applyFont="1" applyFill="1" applyBorder="1" applyAlignment="1">
      <alignment horizontal="left" vertical="center" readingOrder="1"/>
    </xf>
    <xf numFmtId="0" fontId="5" fillId="3" borderId="0" xfId="0" applyFont="1" applyFill="1"/>
    <xf numFmtId="49" fontId="4" fillId="3" borderId="0" xfId="0" applyNumberFormat="1" applyFont="1" applyFill="1" applyAlignment="1">
      <alignment horizontal="left" vertical="center" readingOrder="1"/>
    </xf>
    <xf numFmtId="0" fontId="4" fillId="3" borderId="0" xfId="1" applyFont="1" applyFill="1"/>
    <xf numFmtId="0" fontId="6" fillId="0" borderId="0" xfId="0" applyFont="1" applyAlignment="1">
      <alignment horizontal="center"/>
    </xf>
  </cellXfs>
  <cellStyles count="3">
    <cellStyle name="Normal" xfId="0" builtinId="0"/>
    <cellStyle name="Normal 2 2" xfId="2" xr:uid="{EA03866E-7ABC-4049-B841-D994CF1BCFAC}"/>
    <cellStyle name="Normal 9" xfId="1" xr:uid="{D2DF79A3-DC51-4089-8927-0B17152024E2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F113-3D4F-4DEF-AA8D-D1C0AA9B8307}">
  <dimension ref="A1:X148"/>
  <sheetViews>
    <sheetView tabSelected="1" zoomScaleNormal="100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21" sqref="B21"/>
    </sheetView>
  </sheetViews>
  <sheetFormatPr defaultColWidth="8.7265625" defaultRowHeight="14.5" x14ac:dyDescent="0.35"/>
  <cols>
    <col min="1" max="1" width="19.54296875" bestFit="1" customWidth="1"/>
    <col min="2" max="2" width="73.453125" bestFit="1" customWidth="1"/>
    <col min="3" max="3" width="9.54296875" style="3" bestFit="1" customWidth="1"/>
    <col min="4" max="4" width="12.26953125" bestFit="1" customWidth="1"/>
    <col min="5" max="6" width="35.7265625" bestFit="1" customWidth="1"/>
    <col min="7" max="7" width="15.54296875" bestFit="1" customWidth="1"/>
    <col min="8" max="9" width="60.1796875" bestFit="1" customWidth="1"/>
    <col min="10" max="10" width="30.26953125" customWidth="1"/>
    <col min="11" max="12" width="30.1796875" customWidth="1"/>
    <col min="13" max="13" width="30" customWidth="1"/>
    <col min="14" max="14" width="30.1796875" customWidth="1"/>
    <col min="15" max="15" width="30" customWidth="1"/>
    <col min="16" max="16" width="42" bestFit="1" customWidth="1"/>
    <col min="17" max="17" width="30" customWidth="1"/>
    <col min="18" max="18" width="42.81640625" customWidth="1"/>
    <col min="19" max="19" width="42.81640625" bestFit="1" customWidth="1"/>
    <col min="20" max="23" width="69.7265625" bestFit="1" customWidth="1"/>
  </cols>
  <sheetData>
    <row r="1" spans="1:24" ht="26" x14ac:dyDescent="0.6">
      <c r="A1" s="15" t="s">
        <v>0</v>
      </c>
      <c r="B1" s="15"/>
      <c r="C1" s="4"/>
      <c r="D1" s="1"/>
      <c r="E1" s="1">
        <v>5</v>
      </c>
      <c r="F1" s="1">
        <v>6</v>
      </c>
      <c r="G1" s="1">
        <v>7</v>
      </c>
      <c r="H1" s="1">
        <v>8</v>
      </c>
      <c r="I1" s="1">
        <v>9</v>
      </c>
      <c r="J1" s="1"/>
      <c r="K1" s="1"/>
      <c r="L1" s="1"/>
      <c r="M1" s="1"/>
      <c r="N1" s="1"/>
      <c r="O1" s="1"/>
      <c r="P1" s="1"/>
      <c r="Q1" s="1">
        <v>13</v>
      </c>
      <c r="R1" s="1">
        <v>13</v>
      </c>
      <c r="S1" s="1">
        <v>13</v>
      </c>
      <c r="T1" s="1">
        <v>13</v>
      </c>
      <c r="U1" s="1">
        <v>15</v>
      </c>
      <c r="V1" s="1">
        <v>16</v>
      </c>
      <c r="W1" s="1">
        <v>16</v>
      </c>
      <c r="X1" s="1"/>
    </row>
    <row r="2" spans="1:24" ht="21" x14ac:dyDescent="0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pans="1:24" x14ac:dyDescent="0.35">
      <c r="A3" s="7" t="s">
        <v>25</v>
      </c>
      <c r="B3" s="7" t="s">
        <v>26</v>
      </c>
      <c r="C3" s="8" t="str">
        <f t="shared" ref="C3:C34" si="0">"Exp " &amp; RIGHT(LEFT(A3,12),1)</f>
        <v>Exp 3</v>
      </c>
      <c r="D3" s="8" t="str">
        <f t="shared" ref="D3:D34" si="1">IF(RIGHT(LEFT($A3,4),1)="O","OXCO",IF(RIGHT(LEFT($A3,4),1)="R","Rubidium",IF(RIGHT(LEFT($A3,4),1)="V","VCTCXO","TCXO")))</f>
        <v>OXCO</v>
      </c>
      <c r="E3" s="8" t="str">
        <f t="shared" ref="E3:F22" si="2">IF(RIGHT(LEFT($A3,E$1),1)="2","Medium, 2 Pin, 20-75 Vdc",IF(RIGHT(LEFT($A3,E$1),1)="3","High, 2 Pin, 90-300 Vdc",IF(RIGHT(LEFT($A3,E$1),1)="4","High (AC), IEC320, 85-250 Vac/90-300 Vdc","Not Fitted")))</f>
        <v>Medium, 2 Pin, 20-75 Vdc</v>
      </c>
      <c r="F3" s="8" t="str">
        <f t="shared" si="2"/>
        <v>Medium, 2 Pin, 20-75 Vdc</v>
      </c>
      <c r="G3" s="8" t="str">
        <f t="shared" ref="G3:G34" si="3">IF(RIGHT(LEFT(E3,12),1)="A","Security Disabled","Security Enabled")</f>
        <v>Security Enabled</v>
      </c>
      <c r="H3" s="8" t="str">
        <f t="shared" ref="H3:I22" si="4">IF(RIGHT(LEFT($A3,H$1),1)="B","BNC, DC IRIG-B, DCF77 or Pulse, TTL: 0-5V, 150mA",IF(RIGHT(LEFT($A3,H$1),1)="C","ST Fibre,Unmodulated IRIG-B, DCF77 or Pulses, 62.5/ 125um λ 820 nm ",IF(RIGHT(LEFT($A3,H$1),1)="D","2 Pin, DC IRIG-B, DCF77 or Pulse, HV MOSFET 300V 1A","2 Pin, DC IRIG-B, DCF77 or Pulse, RS422/485: +/-5V")))</f>
        <v>BNC, DC IRIG-B, DCF77 or Pulse, TTL: 0-5V, 150mA</v>
      </c>
      <c r="I3" s="8" t="str">
        <f t="shared" si="4"/>
        <v>BNC, DC IRIG-B, DCF77 or Pulse, TTL: 0-5V, 150mA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8" t="str">
        <f>IF(RIGHT(LEFT($A3,13),1)="B","BNC, DC IRIG-B, DCF77 or Pulse, TTL: 0-5V, 150mA","ST Fibre,Unmodulated IRIG-B, DCF77 or Pulses, 62.5/ 125um λ 820 nm ")</f>
        <v>BNC, DC IRIG-B, DCF77 or Pulse, TTL: 0-5V, 150mA</v>
      </c>
      <c r="R3" s="8" t="str">
        <f>IF(RIGHT(LEFT($A3,13),1)="B","BNC,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S3" s="8" t="str">
        <f>IF(RIGHT(LEFT($A3,14),1)="B","BNC,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T3" s="8" t="str">
        <f>IF(RIGHT(LEFT($A3,14),1)="B","BNC,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U3" s="8" t="s">
        <v>34</v>
      </c>
      <c r="V3" s="8" t="s">
        <v>34</v>
      </c>
      <c r="W3" s="9" t="s">
        <v>35</v>
      </c>
      <c r="X3" s="9" t="s">
        <v>35</v>
      </c>
    </row>
    <row r="4" spans="1:24" x14ac:dyDescent="0.35">
      <c r="A4" s="7" t="s">
        <v>36</v>
      </c>
      <c r="B4" s="7" t="s">
        <v>37</v>
      </c>
      <c r="C4" s="8" t="str">
        <f t="shared" si="0"/>
        <v>Exp 3</v>
      </c>
      <c r="D4" s="8" t="str">
        <f t="shared" si="1"/>
        <v>OXCO</v>
      </c>
      <c r="E4" s="8" t="str">
        <f t="shared" si="2"/>
        <v>Medium, 2 Pin, 20-75 Vdc</v>
      </c>
      <c r="F4" s="8" t="str">
        <f t="shared" si="2"/>
        <v>Medium, 2 Pin, 20-75 Vdc</v>
      </c>
      <c r="G4" s="8" t="str">
        <f t="shared" si="3"/>
        <v>Security Enabled</v>
      </c>
      <c r="H4" s="8" t="str">
        <f t="shared" si="4"/>
        <v>BNC, DC IRIG-B, DCF77 or Pulse, TTL: 0-5V, 150mA</v>
      </c>
      <c r="I4" s="8" t="str">
        <f t="shared" si="4"/>
        <v>BNC, DC IRIG-B, DCF77 or Pulse, TTL: 0-5V, 150mA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8" t="str">
        <f t="shared" ref="Q4:Q32" si="5">IF(RIGHT(LEFT($A4,13),1)="B","BNC, DC IRIG-B, DCF77 or Pulse, TTL: 0-5V, 150mA","ST Fibre,Unmodulated IRIG-B, DCF77 or Pulses, 62.5/ 125um λ 820 nm ")</f>
        <v>BNC, DC IRIG-B, DCF77 or Pulse, TTL: 0-5V, 150mA</v>
      </c>
      <c r="R4" s="8" t="str">
        <f t="shared" ref="R4:R32" si="6">IF(RIGHT(LEFT($A4,13),1)="B","BNC,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S4" s="8" t="str">
        <f t="shared" ref="S4:T32" si="7">IF(RIGHT(LEFT($A4,14),1)="B","BNC,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T4" s="8" t="str">
        <f t="shared" si="7"/>
        <v>BNC, DC IRIG-B or AM IRIG-B, TTL: 0-5V, 25mA or 8Vpp Internal Impedence 120Ω</v>
      </c>
      <c r="U4" s="8" t="s">
        <v>34</v>
      </c>
      <c r="V4" s="8" t="s">
        <v>34</v>
      </c>
      <c r="W4" s="9" t="s">
        <v>35</v>
      </c>
      <c r="X4" s="9" t="s">
        <v>35</v>
      </c>
    </row>
    <row r="5" spans="1:24" x14ac:dyDescent="0.35">
      <c r="A5" s="7" t="s">
        <v>38</v>
      </c>
      <c r="B5" s="7" t="s">
        <v>39</v>
      </c>
      <c r="C5" s="8" t="str">
        <f t="shared" si="0"/>
        <v>Exp 3</v>
      </c>
      <c r="D5" s="8" t="str">
        <f t="shared" si="1"/>
        <v>OXCO</v>
      </c>
      <c r="E5" s="8" t="str">
        <f t="shared" si="2"/>
        <v>Medium, 2 Pin, 20-75 Vdc</v>
      </c>
      <c r="F5" s="8" t="str">
        <f t="shared" si="2"/>
        <v>Medium, 2 Pin, 20-75 Vdc</v>
      </c>
      <c r="G5" s="8" t="str">
        <f t="shared" si="3"/>
        <v>Security Enabled</v>
      </c>
      <c r="H5" s="8" t="str">
        <f t="shared" si="4"/>
        <v>BNC, DC IRIG-B, DCF77 or Pulse, TTL: 0-5V, 150mA</v>
      </c>
      <c r="I5" s="8" t="str">
        <f t="shared" si="4"/>
        <v>BNC, DC IRIG-B, DCF77 or Pulse, TTL: 0-5V, 150mA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8" t="str">
        <f t="shared" si="5"/>
        <v>BNC, DC IRIG-B, DCF77 or Pulse, TTL: 0-5V, 150mA</v>
      </c>
      <c r="R5" s="8" t="str">
        <f t="shared" si="6"/>
        <v>BNC, DC IRIG-B or AM IRIG-B, TTL: 0-5V, 25mA or 8Vpp Internal Impedence 120Ω</v>
      </c>
      <c r="S5" s="8" t="str">
        <f t="shared" si="7"/>
        <v>BNC, DC IRIG-B or AM IRIG-B, TTL: 0-5V, 25mA or 8Vpp Internal Impedence 120Ω</v>
      </c>
      <c r="T5" s="8" t="str">
        <f t="shared" si="7"/>
        <v>BNC, DC IRIG-B or AM IRIG-B, TTL: 0-5V, 25mA or 8Vpp Internal Impedence 120Ω</v>
      </c>
      <c r="U5" s="8" t="s">
        <v>34</v>
      </c>
      <c r="V5" s="8" t="s">
        <v>34</v>
      </c>
      <c r="W5" s="9" t="s">
        <v>35</v>
      </c>
      <c r="X5" s="9" t="s">
        <v>35</v>
      </c>
    </row>
    <row r="6" spans="1:24" x14ac:dyDescent="0.35">
      <c r="A6" s="7" t="s">
        <v>40</v>
      </c>
      <c r="B6" s="7" t="s">
        <v>41</v>
      </c>
      <c r="C6" s="8" t="str">
        <f t="shared" si="0"/>
        <v>Exp 3</v>
      </c>
      <c r="D6" s="8" t="str">
        <f t="shared" si="1"/>
        <v>OXCO</v>
      </c>
      <c r="E6" s="8" t="str">
        <f t="shared" si="2"/>
        <v>Medium, 2 Pin, 20-75 Vdc</v>
      </c>
      <c r="F6" s="8" t="str">
        <f t="shared" si="2"/>
        <v>Medium, 2 Pin, 20-75 Vdc</v>
      </c>
      <c r="G6" s="8" t="str">
        <f t="shared" si="3"/>
        <v>Security Enabled</v>
      </c>
      <c r="H6" s="8" t="str">
        <f t="shared" si="4"/>
        <v>BNC, DC IRIG-B, DCF77 or Pulse, TTL: 0-5V, 150mA</v>
      </c>
      <c r="I6" s="8" t="str">
        <f t="shared" si="4"/>
        <v>BNC, DC IRIG-B, DCF77 or Pulse, TTL: 0-5V, 150mA</v>
      </c>
      <c r="J6" s="9" t="s">
        <v>27</v>
      </c>
      <c r="K6" s="9" t="s">
        <v>28</v>
      </c>
      <c r="L6" s="9" t="s">
        <v>29</v>
      </c>
      <c r="M6" s="9" t="s">
        <v>30</v>
      </c>
      <c r="N6" s="9" t="s">
        <v>31</v>
      </c>
      <c r="O6" s="9" t="s">
        <v>32</v>
      </c>
      <c r="P6" s="9" t="s">
        <v>33</v>
      </c>
      <c r="Q6" s="8" t="str">
        <f t="shared" si="5"/>
        <v>BNC, DC IRIG-B, DCF77 or Pulse, TTL: 0-5V, 150mA</v>
      </c>
      <c r="R6" s="8" t="str">
        <f t="shared" si="6"/>
        <v>BNC, DC IRIG-B or AM IRIG-B, TTL: 0-5V, 25mA or 8Vpp Internal Impedence 120Ω</v>
      </c>
      <c r="S6" s="8" t="str">
        <f t="shared" si="7"/>
        <v>BNC, DC IRIG-B or AM IRIG-B, TTL: 0-5V, 25mA or 8Vpp Internal Impedence 120Ω</v>
      </c>
      <c r="T6" s="8" t="str">
        <f t="shared" si="7"/>
        <v>BNC, DC IRIG-B or AM IRIG-B, TTL: 0-5V, 25mA or 8Vpp Internal Impedence 120Ω</v>
      </c>
      <c r="U6" s="8" t="s">
        <v>34</v>
      </c>
      <c r="V6" s="8" t="s">
        <v>34</v>
      </c>
      <c r="W6" s="9" t="s">
        <v>35</v>
      </c>
      <c r="X6" s="9" t="s">
        <v>35</v>
      </c>
    </row>
    <row r="7" spans="1:24" x14ac:dyDescent="0.35">
      <c r="A7" s="7" t="s">
        <v>42</v>
      </c>
      <c r="B7" s="7" t="s">
        <v>43</v>
      </c>
      <c r="C7" s="8" t="str">
        <f t="shared" si="0"/>
        <v>Exp 3</v>
      </c>
      <c r="D7" s="8" t="str">
        <f t="shared" si="1"/>
        <v>OXCO</v>
      </c>
      <c r="E7" s="8" t="str">
        <f t="shared" si="2"/>
        <v>High (AC), IEC320, 85-250 Vac/90-300 Vdc</v>
      </c>
      <c r="F7" s="8" t="str">
        <f t="shared" si="2"/>
        <v>Medium, 2 Pin, 20-75 Vdc</v>
      </c>
      <c r="G7" s="8" t="str">
        <f t="shared" si="3"/>
        <v>Security Enabled</v>
      </c>
      <c r="H7" s="8" t="str">
        <f t="shared" si="4"/>
        <v>BNC, DC IRIG-B, DCF77 or Pulse, TTL: 0-5V, 150mA</v>
      </c>
      <c r="I7" s="8" t="str">
        <f t="shared" si="4"/>
        <v>BNC, DC IRIG-B, DCF77 or Pulse, TTL: 0-5V, 150mA</v>
      </c>
      <c r="J7" s="9" t="s">
        <v>27</v>
      </c>
      <c r="K7" s="9" t="s">
        <v>28</v>
      </c>
      <c r="L7" s="9" t="s">
        <v>29</v>
      </c>
      <c r="M7" s="9" t="s">
        <v>30</v>
      </c>
      <c r="N7" s="9" t="s">
        <v>31</v>
      </c>
      <c r="O7" s="9" t="s">
        <v>32</v>
      </c>
      <c r="P7" s="9" t="s">
        <v>33</v>
      </c>
      <c r="Q7" s="8" t="str">
        <f t="shared" si="5"/>
        <v>BNC, DC IRIG-B, DCF77 or Pulse, TTL: 0-5V, 150mA</v>
      </c>
      <c r="R7" s="8" t="str">
        <f t="shared" si="6"/>
        <v>BNC, DC IRIG-B or AM IRIG-B, TTL: 0-5V, 25mA or 8Vpp Internal Impedence 120Ω</v>
      </c>
      <c r="S7" s="8" t="str">
        <f t="shared" si="7"/>
        <v>BNC, DC IRIG-B or AM IRIG-B, TTL: 0-5V, 25mA or 8Vpp Internal Impedence 120Ω</v>
      </c>
      <c r="T7" s="8" t="str">
        <f t="shared" si="7"/>
        <v>BNC, DC IRIG-B or AM IRIG-B, TTL: 0-5V, 25mA or 8Vpp Internal Impedence 120Ω</v>
      </c>
      <c r="U7" s="8" t="s">
        <v>34</v>
      </c>
      <c r="V7" s="8" t="s">
        <v>34</v>
      </c>
      <c r="W7" s="9" t="s">
        <v>35</v>
      </c>
      <c r="X7" s="9" t="s">
        <v>35</v>
      </c>
    </row>
    <row r="8" spans="1:24" x14ac:dyDescent="0.35">
      <c r="A8" s="7" t="s">
        <v>44</v>
      </c>
      <c r="B8" s="7" t="s">
        <v>45</v>
      </c>
      <c r="C8" s="8" t="str">
        <f t="shared" si="0"/>
        <v>Exp 3</v>
      </c>
      <c r="D8" s="8" t="str">
        <f t="shared" si="1"/>
        <v>OXCO</v>
      </c>
      <c r="E8" s="8" t="str">
        <f t="shared" si="2"/>
        <v>High (AC), IEC320, 85-250 Vac/90-300 Vdc</v>
      </c>
      <c r="F8" s="8" t="str">
        <f t="shared" si="2"/>
        <v>Medium, 2 Pin, 20-75 Vdc</v>
      </c>
      <c r="G8" s="8" t="str">
        <f t="shared" si="3"/>
        <v>Security Enabled</v>
      </c>
      <c r="H8" s="8" t="str">
        <f t="shared" si="4"/>
        <v>BNC, DC IRIG-B, DCF77 or Pulse, TTL: 0-5V, 150mA</v>
      </c>
      <c r="I8" s="8" t="str">
        <f t="shared" si="4"/>
        <v>BNC, DC IRIG-B, DCF77 or Pulse, TTL: 0-5V, 150mA</v>
      </c>
      <c r="J8" s="9" t="s">
        <v>27</v>
      </c>
      <c r="K8" s="9" t="s">
        <v>28</v>
      </c>
      <c r="L8" s="9" t="s">
        <v>29</v>
      </c>
      <c r="M8" s="9" t="s">
        <v>30</v>
      </c>
      <c r="N8" s="9" t="s">
        <v>31</v>
      </c>
      <c r="O8" s="9" t="s">
        <v>32</v>
      </c>
      <c r="P8" s="9" t="s">
        <v>33</v>
      </c>
      <c r="Q8" s="8" t="str">
        <f t="shared" si="5"/>
        <v>BNC, DC IRIG-B, DCF77 or Pulse, TTL: 0-5V, 150mA</v>
      </c>
      <c r="R8" s="8" t="str">
        <f t="shared" si="6"/>
        <v>BNC, DC IRIG-B or AM IRIG-B, TTL: 0-5V, 25mA or 8Vpp Internal Impedence 120Ω</v>
      </c>
      <c r="S8" s="8" t="str">
        <f t="shared" si="7"/>
        <v>BNC, DC IRIG-B or AM IRIG-B, TTL: 0-5V, 25mA or 8Vpp Internal Impedence 120Ω</v>
      </c>
      <c r="T8" s="8" t="str">
        <f t="shared" si="7"/>
        <v>BNC, DC IRIG-B or AM IRIG-B, TTL: 0-5V, 25mA or 8Vpp Internal Impedence 120Ω</v>
      </c>
      <c r="U8" s="8" t="s">
        <v>34</v>
      </c>
      <c r="V8" s="8" t="s">
        <v>34</v>
      </c>
      <c r="W8" s="9" t="s">
        <v>35</v>
      </c>
      <c r="X8" s="9" t="s">
        <v>35</v>
      </c>
    </row>
    <row r="9" spans="1:24" x14ac:dyDescent="0.35">
      <c r="A9" s="7" t="s">
        <v>46</v>
      </c>
      <c r="B9" s="7" t="s">
        <v>47</v>
      </c>
      <c r="C9" s="8" t="str">
        <f t="shared" si="0"/>
        <v>Exp 3</v>
      </c>
      <c r="D9" s="8" t="str">
        <f t="shared" si="1"/>
        <v>OXCO</v>
      </c>
      <c r="E9" s="8" t="str">
        <f t="shared" si="2"/>
        <v>High (AC), IEC320, 85-250 Vac/90-300 Vdc</v>
      </c>
      <c r="F9" s="8" t="str">
        <f t="shared" si="2"/>
        <v>Not Fitted</v>
      </c>
      <c r="G9" s="8" t="str">
        <f t="shared" si="3"/>
        <v>Security Enabled</v>
      </c>
      <c r="H9" s="8" t="str">
        <f t="shared" si="4"/>
        <v>BNC, DC IRIG-B, DCF77 or Pulse, TTL: 0-5V, 150mA</v>
      </c>
      <c r="I9" s="8" t="str">
        <f t="shared" si="4"/>
        <v>BNC, DC IRIG-B, DCF77 or Pulse, TTL: 0-5V, 150mA</v>
      </c>
      <c r="J9" s="9" t="s">
        <v>27</v>
      </c>
      <c r="K9" s="9" t="s">
        <v>28</v>
      </c>
      <c r="L9" s="9" t="s">
        <v>29</v>
      </c>
      <c r="M9" s="9" t="s">
        <v>30</v>
      </c>
      <c r="N9" s="9" t="s">
        <v>31</v>
      </c>
      <c r="O9" s="9" t="s">
        <v>32</v>
      </c>
      <c r="P9" s="9" t="s">
        <v>33</v>
      </c>
      <c r="Q9" s="8" t="str">
        <f t="shared" si="5"/>
        <v>BNC, DC IRIG-B, DCF77 or Pulse, TTL: 0-5V, 150mA</v>
      </c>
      <c r="R9" s="8" t="str">
        <f t="shared" si="6"/>
        <v>BNC, DC IRIG-B or AM IRIG-B, TTL: 0-5V, 25mA or 8Vpp Internal Impedence 120Ω</v>
      </c>
      <c r="S9" s="8" t="str">
        <f t="shared" si="7"/>
        <v>BNC, DC IRIG-B or AM IRIG-B, TTL: 0-5V, 25mA or 8Vpp Internal Impedence 120Ω</v>
      </c>
      <c r="T9" s="8" t="str">
        <f t="shared" si="7"/>
        <v>BNC, DC IRIG-B or AM IRIG-B, TTL: 0-5V, 25mA or 8Vpp Internal Impedence 120Ω</v>
      </c>
      <c r="U9" s="8" t="s">
        <v>34</v>
      </c>
      <c r="V9" s="8" t="s">
        <v>34</v>
      </c>
      <c r="W9" s="9" t="s">
        <v>35</v>
      </c>
      <c r="X9" s="9" t="s">
        <v>35</v>
      </c>
    </row>
    <row r="10" spans="1:24" x14ac:dyDescent="0.35">
      <c r="A10" s="7" t="s">
        <v>48</v>
      </c>
      <c r="B10" s="7" t="s">
        <v>49</v>
      </c>
      <c r="C10" s="8" t="str">
        <f t="shared" si="0"/>
        <v>Exp 3</v>
      </c>
      <c r="D10" s="8" t="str">
        <f t="shared" si="1"/>
        <v>OXCO</v>
      </c>
      <c r="E10" s="8" t="str">
        <f t="shared" si="2"/>
        <v>High (AC), IEC320, 85-250 Vac/90-300 Vdc</v>
      </c>
      <c r="F10" s="8" t="str">
        <f t="shared" si="2"/>
        <v>Not Fitted</v>
      </c>
      <c r="G10" s="8" t="str">
        <f t="shared" si="3"/>
        <v>Security Enabled</v>
      </c>
      <c r="H10" s="8" t="str">
        <f t="shared" si="4"/>
        <v>BNC, DC IRIG-B, DCF77 or Pulse, TTL: 0-5V, 150mA</v>
      </c>
      <c r="I10" s="8" t="str">
        <f t="shared" si="4"/>
        <v>BNC, DC IRIG-B, DCF77 or Pulse, TTL: 0-5V, 150mA</v>
      </c>
      <c r="J10" s="9" t="s">
        <v>27</v>
      </c>
      <c r="K10" s="9" t="s">
        <v>28</v>
      </c>
      <c r="L10" s="9" t="s">
        <v>29</v>
      </c>
      <c r="M10" s="9" t="s">
        <v>30</v>
      </c>
      <c r="N10" s="9" t="s">
        <v>31</v>
      </c>
      <c r="O10" s="9" t="s">
        <v>32</v>
      </c>
      <c r="P10" s="9" t="s">
        <v>33</v>
      </c>
      <c r="Q10" s="8" t="str">
        <f t="shared" si="5"/>
        <v>BNC, DC IRIG-B, DCF77 or Pulse, TTL: 0-5V, 150mA</v>
      </c>
      <c r="R10" s="8" t="str">
        <f t="shared" si="6"/>
        <v>BNC, DC IRIG-B or AM IRIG-B, TTL: 0-5V, 25mA or 8Vpp Internal Impedence 120Ω</v>
      </c>
      <c r="S10" s="8" t="str">
        <f t="shared" si="7"/>
        <v>BNC, DC IRIG-B or AM IRIG-B, TTL: 0-5V, 25mA or 8Vpp Internal Impedence 120Ω</v>
      </c>
      <c r="T10" s="8" t="str">
        <f t="shared" si="7"/>
        <v>BNC, DC IRIG-B or AM IRIG-B, TTL: 0-5V, 25mA or 8Vpp Internal Impedence 120Ω</v>
      </c>
      <c r="U10" s="8" t="s">
        <v>34</v>
      </c>
      <c r="V10" s="8" t="s">
        <v>34</v>
      </c>
      <c r="W10" s="9" t="s">
        <v>35</v>
      </c>
      <c r="X10" s="9" t="s">
        <v>35</v>
      </c>
    </row>
    <row r="11" spans="1:24" x14ac:dyDescent="0.35">
      <c r="A11" s="7" t="s">
        <v>50</v>
      </c>
      <c r="B11" s="7" t="s">
        <v>51</v>
      </c>
      <c r="C11" s="8" t="str">
        <f t="shared" si="0"/>
        <v>Exp 3</v>
      </c>
      <c r="D11" s="8" t="str">
        <f t="shared" si="1"/>
        <v>Rubidium</v>
      </c>
      <c r="E11" s="8" t="str">
        <f t="shared" si="2"/>
        <v>Medium, 2 Pin, 20-75 Vdc</v>
      </c>
      <c r="F11" s="8" t="str">
        <f t="shared" si="2"/>
        <v>Medium, 2 Pin, 20-75 Vdc</v>
      </c>
      <c r="G11" s="8" t="str">
        <f t="shared" si="3"/>
        <v>Security Enabled</v>
      </c>
      <c r="H11" s="8" t="str">
        <f t="shared" si="4"/>
        <v>BNC, DC IRIG-B, DCF77 or Pulse, TTL: 0-5V, 150mA</v>
      </c>
      <c r="I11" s="8" t="str">
        <f t="shared" si="4"/>
        <v>BNC, DC IRIG-B, DCF77 or Pulse, TTL: 0-5V, 150mA</v>
      </c>
      <c r="J11" s="9" t="s">
        <v>27</v>
      </c>
      <c r="K11" s="9" t="s">
        <v>28</v>
      </c>
      <c r="L11" s="9" t="s">
        <v>29</v>
      </c>
      <c r="M11" s="9" t="s">
        <v>30</v>
      </c>
      <c r="N11" s="9" t="s">
        <v>31</v>
      </c>
      <c r="O11" s="9" t="s">
        <v>32</v>
      </c>
      <c r="P11" s="9" t="s">
        <v>33</v>
      </c>
      <c r="Q11" s="8" t="str">
        <f t="shared" si="5"/>
        <v>BNC, DC IRIG-B, DCF77 or Pulse, TTL: 0-5V, 150mA</v>
      </c>
      <c r="R11" s="8" t="str">
        <f t="shared" si="6"/>
        <v>BNC, DC IRIG-B or AM IRIG-B, TTL: 0-5V, 25mA or 8Vpp Internal Impedence 120Ω</v>
      </c>
      <c r="S11" s="8" t="str">
        <f t="shared" si="7"/>
        <v>BNC, DC IRIG-B or AM IRIG-B, TTL: 0-5V, 25mA or 8Vpp Internal Impedence 120Ω</v>
      </c>
      <c r="T11" s="8" t="str">
        <f t="shared" si="7"/>
        <v>BNC, DC IRIG-B or AM IRIG-B, TTL: 0-5V, 25mA or 8Vpp Internal Impedence 120Ω</v>
      </c>
      <c r="U11" s="8" t="s">
        <v>34</v>
      </c>
      <c r="V11" s="8" t="s">
        <v>34</v>
      </c>
      <c r="W11" s="9" t="s">
        <v>35</v>
      </c>
      <c r="X11" s="9" t="s">
        <v>35</v>
      </c>
    </row>
    <row r="12" spans="1:24" x14ac:dyDescent="0.35">
      <c r="A12" s="7" t="s">
        <v>52</v>
      </c>
      <c r="B12" s="7" t="s">
        <v>53</v>
      </c>
      <c r="C12" s="8" t="str">
        <f t="shared" si="0"/>
        <v>Exp 3</v>
      </c>
      <c r="D12" s="8" t="str">
        <f t="shared" si="1"/>
        <v>Rubidium</v>
      </c>
      <c r="E12" s="8" t="str">
        <f t="shared" si="2"/>
        <v>Medium, 2 Pin, 20-75 Vdc</v>
      </c>
      <c r="F12" s="8" t="str">
        <f t="shared" si="2"/>
        <v>Medium, 2 Pin, 20-75 Vdc</v>
      </c>
      <c r="G12" s="8" t="str">
        <f t="shared" si="3"/>
        <v>Security Enabled</v>
      </c>
      <c r="H12" s="8" t="str">
        <f t="shared" si="4"/>
        <v>BNC, DC IRIG-B, DCF77 or Pulse, TTL: 0-5V, 150mA</v>
      </c>
      <c r="I12" s="8" t="str">
        <f t="shared" si="4"/>
        <v>BNC, DC IRIG-B, DCF77 or Pulse, TTL: 0-5V, 150mA</v>
      </c>
      <c r="J12" s="9" t="s">
        <v>27</v>
      </c>
      <c r="K12" s="9" t="s">
        <v>28</v>
      </c>
      <c r="L12" s="9" t="s">
        <v>29</v>
      </c>
      <c r="M12" s="9" t="s">
        <v>30</v>
      </c>
      <c r="N12" s="9" t="s">
        <v>31</v>
      </c>
      <c r="O12" s="9" t="s">
        <v>32</v>
      </c>
      <c r="P12" s="9" t="s">
        <v>33</v>
      </c>
      <c r="Q12" s="8" t="str">
        <f t="shared" si="5"/>
        <v>BNC, DC IRIG-B, DCF77 or Pulse, TTL: 0-5V, 150mA</v>
      </c>
      <c r="R12" s="8" t="str">
        <f t="shared" si="6"/>
        <v>BNC, DC IRIG-B or AM IRIG-B, TTL: 0-5V, 25mA or 8Vpp Internal Impedence 120Ω</v>
      </c>
      <c r="S12" s="8" t="str">
        <f t="shared" si="7"/>
        <v>BNC, DC IRIG-B or AM IRIG-B, TTL: 0-5V, 25mA or 8Vpp Internal Impedence 120Ω</v>
      </c>
      <c r="T12" s="8" t="str">
        <f t="shared" si="7"/>
        <v>BNC, DC IRIG-B or AM IRIG-B, TTL: 0-5V, 25mA or 8Vpp Internal Impedence 120Ω</v>
      </c>
      <c r="U12" s="8" t="s">
        <v>34</v>
      </c>
      <c r="V12" s="8" t="s">
        <v>34</v>
      </c>
      <c r="W12" s="9" t="s">
        <v>35</v>
      </c>
      <c r="X12" s="9" t="s">
        <v>35</v>
      </c>
    </row>
    <row r="13" spans="1:24" x14ac:dyDescent="0.35">
      <c r="A13" s="7" t="s">
        <v>54</v>
      </c>
      <c r="B13" s="7" t="s">
        <v>55</v>
      </c>
      <c r="C13" s="8" t="str">
        <f t="shared" si="0"/>
        <v>Exp 3</v>
      </c>
      <c r="D13" s="8" t="str">
        <f t="shared" si="1"/>
        <v>Rubidium</v>
      </c>
      <c r="E13" s="8" t="str">
        <f t="shared" si="2"/>
        <v>Medium, 2 Pin, 20-75 Vdc</v>
      </c>
      <c r="F13" s="8" t="str">
        <f t="shared" si="2"/>
        <v>Medium, 2 Pin, 20-75 Vdc</v>
      </c>
      <c r="G13" s="8" t="str">
        <f t="shared" si="3"/>
        <v>Security Enabled</v>
      </c>
      <c r="H13" s="8" t="str">
        <f t="shared" si="4"/>
        <v>2 Pin, DC IRIG-B, DCF77 or Pulse, RS422/485: +/-5V</v>
      </c>
      <c r="I13" s="8" t="str">
        <f t="shared" si="4"/>
        <v>2 Pin, DC IRIG-B, DCF77 or Pulse, HV MOSFET 300V 1A</v>
      </c>
      <c r="J13" s="9" t="s">
        <v>27</v>
      </c>
      <c r="K13" s="9" t="s">
        <v>28</v>
      </c>
      <c r="L13" s="9" t="s">
        <v>29</v>
      </c>
      <c r="M13" s="9" t="s">
        <v>30</v>
      </c>
      <c r="N13" s="9" t="s">
        <v>31</v>
      </c>
      <c r="O13" s="9" t="s">
        <v>32</v>
      </c>
      <c r="P13" s="9" t="s">
        <v>33</v>
      </c>
      <c r="Q13" s="8" t="str">
        <f t="shared" si="5"/>
        <v>BNC, DC IRIG-B, DCF77 or Pulse, TTL: 0-5V, 150mA</v>
      </c>
      <c r="R13" s="8" t="str">
        <f t="shared" si="6"/>
        <v>BNC, DC IRIG-B or AM IRIG-B, TTL: 0-5V, 25mA or 8Vpp Internal Impedence 120Ω</v>
      </c>
      <c r="S13" s="8" t="str">
        <f t="shared" si="7"/>
        <v>BNC, DC IRIG-B or AM IRIG-B, TTL: 0-5V, 25mA or 8Vpp Internal Impedence 120Ω</v>
      </c>
      <c r="T13" s="8" t="str">
        <f t="shared" si="7"/>
        <v>BNC, DC IRIG-B or AM IRIG-B, TTL: 0-5V, 25mA or 8Vpp Internal Impedence 120Ω</v>
      </c>
      <c r="U13" s="8" t="s">
        <v>34</v>
      </c>
      <c r="V13" s="8" t="s">
        <v>34</v>
      </c>
      <c r="W13" s="9" t="s">
        <v>35</v>
      </c>
      <c r="X13" s="9" t="s">
        <v>35</v>
      </c>
    </row>
    <row r="14" spans="1:24" x14ac:dyDescent="0.35">
      <c r="A14" s="7" t="s">
        <v>56</v>
      </c>
      <c r="B14" s="7" t="s">
        <v>57</v>
      </c>
      <c r="C14" s="8" t="str">
        <f t="shared" si="0"/>
        <v>Exp 3</v>
      </c>
      <c r="D14" s="8" t="str">
        <f t="shared" si="1"/>
        <v>Rubidium</v>
      </c>
      <c r="E14" s="8" t="str">
        <f t="shared" si="2"/>
        <v>Medium, 2 Pin, 20-75 Vdc</v>
      </c>
      <c r="F14" s="8" t="str">
        <f t="shared" si="2"/>
        <v>Medium, 2 Pin, 20-75 Vdc</v>
      </c>
      <c r="G14" s="8" t="str">
        <f t="shared" si="3"/>
        <v>Security Enabled</v>
      </c>
      <c r="H14" s="8" t="str">
        <f t="shared" si="4"/>
        <v>BNC, DC IRIG-B, DCF77 or Pulse, TTL: 0-5V, 150mA</v>
      </c>
      <c r="I14" s="8" t="str">
        <f t="shared" si="4"/>
        <v>BNC, DC IRIG-B, DCF77 or Pulse, TTL: 0-5V, 150mA</v>
      </c>
      <c r="J14" s="9" t="s">
        <v>27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32</v>
      </c>
      <c r="P14" s="9" t="s">
        <v>33</v>
      </c>
      <c r="Q14" s="8" t="str">
        <f t="shared" si="5"/>
        <v>BNC, DC IRIG-B, DCF77 or Pulse, TTL: 0-5V, 150mA</v>
      </c>
      <c r="R14" s="8" t="str">
        <f t="shared" si="6"/>
        <v>BNC, DC IRIG-B or AM IRIG-B, TTL: 0-5V, 25mA or 8Vpp Internal Impedence 120Ω</v>
      </c>
      <c r="S14" s="8" t="str">
        <f t="shared" si="7"/>
        <v>BNC, DC IRIG-B or AM IRIG-B, TTL: 0-5V, 25mA or 8Vpp Internal Impedence 120Ω</v>
      </c>
      <c r="T14" s="8" t="str">
        <f t="shared" si="7"/>
        <v>BNC, DC IRIG-B or AM IRIG-B, TTL: 0-5V, 25mA or 8Vpp Internal Impedence 120Ω</v>
      </c>
      <c r="U14" s="8" t="s">
        <v>34</v>
      </c>
      <c r="V14" s="8" t="s">
        <v>34</v>
      </c>
      <c r="W14" s="9" t="s">
        <v>35</v>
      </c>
      <c r="X14" s="9" t="s">
        <v>35</v>
      </c>
    </row>
    <row r="15" spans="1:24" x14ac:dyDescent="0.35">
      <c r="A15" s="7" t="s">
        <v>58</v>
      </c>
      <c r="B15" s="7" t="s">
        <v>59</v>
      </c>
      <c r="C15" s="8" t="str">
        <f t="shared" si="0"/>
        <v>Exp 3</v>
      </c>
      <c r="D15" s="8" t="str">
        <f t="shared" si="1"/>
        <v>Rubidium</v>
      </c>
      <c r="E15" s="8" t="str">
        <f t="shared" si="2"/>
        <v>Medium, 2 Pin, 20-75 Vdc</v>
      </c>
      <c r="F15" s="8" t="str">
        <f t="shared" si="2"/>
        <v>Medium, 2 Pin, 20-75 Vdc</v>
      </c>
      <c r="G15" s="8" t="str">
        <f t="shared" si="3"/>
        <v>Security Enabled</v>
      </c>
      <c r="H15" s="8" t="str">
        <f t="shared" si="4"/>
        <v>BNC, DC IRIG-B, DCF77 or Pulse, TTL: 0-5V, 150mA</v>
      </c>
      <c r="I15" s="8" t="str">
        <f t="shared" si="4"/>
        <v>BNC, DC IRIG-B, DCF77 or Pulse, TTL: 0-5V, 150mA</v>
      </c>
      <c r="J15" s="9" t="s">
        <v>27</v>
      </c>
      <c r="K15" s="9" t="s">
        <v>28</v>
      </c>
      <c r="L15" s="9" t="s">
        <v>29</v>
      </c>
      <c r="M15" s="9" t="s">
        <v>30</v>
      </c>
      <c r="N15" s="9" t="s">
        <v>31</v>
      </c>
      <c r="O15" s="9" t="s">
        <v>32</v>
      </c>
      <c r="P15" s="9" t="s">
        <v>33</v>
      </c>
      <c r="Q15" s="8" t="str">
        <f t="shared" si="5"/>
        <v>BNC, DC IRIG-B, DCF77 or Pulse, TTL: 0-5V, 150mA</v>
      </c>
      <c r="R15" s="8" t="str">
        <f t="shared" si="6"/>
        <v>BNC, DC IRIG-B or AM IRIG-B, TTL: 0-5V, 25mA or 8Vpp Internal Impedence 120Ω</v>
      </c>
      <c r="S15" s="8" t="str">
        <f t="shared" si="7"/>
        <v>BNC, DC IRIG-B or AM IRIG-B, TTL: 0-5V, 25mA or 8Vpp Internal Impedence 120Ω</v>
      </c>
      <c r="T15" s="8" t="str">
        <f t="shared" si="7"/>
        <v>BNC, DC IRIG-B or AM IRIG-B, TTL: 0-5V, 25mA or 8Vpp Internal Impedence 120Ω</v>
      </c>
      <c r="U15" s="8" t="s">
        <v>34</v>
      </c>
      <c r="V15" s="8" t="s">
        <v>34</v>
      </c>
      <c r="W15" s="9" t="s">
        <v>35</v>
      </c>
      <c r="X15" s="9" t="s">
        <v>35</v>
      </c>
    </row>
    <row r="16" spans="1:24" x14ac:dyDescent="0.35">
      <c r="A16" s="7" t="s">
        <v>60</v>
      </c>
      <c r="B16" s="7" t="s">
        <v>61</v>
      </c>
      <c r="C16" s="8" t="str">
        <f t="shared" si="0"/>
        <v>Exp 3</v>
      </c>
      <c r="D16" s="8" t="str">
        <f t="shared" si="1"/>
        <v>Rubidium</v>
      </c>
      <c r="E16" s="8" t="str">
        <f t="shared" si="2"/>
        <v>Medium, 2 Pin, 20-75 Vdc</v>
      </c>
      <c r="F16" s="8" t="str">
        <f t="shared" si="2"/>
        <v>Medium, 2 Pin, 20-75 Vdc</v>
      </c>
      <c r="G16" s="8" t="str">
        <f t="shared" si="3"/>
        <v>Security Enabled</v>
      </c>
      <c r="H16" s="8" t="str">
        <f t="shared" si="4"/>
        <v>2 Pin, DC IRIG-B, DCF77 or Pulse, RS422/485: +/-5V</v>
      </c>
      <c r="I16" s="8" t="str">
        <f t="shared" si="4"/>
        <v>2 Pin, DC IRIG-B, DCF77 or Pulse, HV MOSFET 300V 1A</v>
      </c>
      <c r="J16" s="9" t="s">
        <v>27</v>
      </c>
      <c r="K16" s="9" t="s">
        <v>28</v>
      </c>
      <c r="L16" s="9" t="s">
        <v>29</v>
      </c>
      <c r="M16" s="9" t="s">
        <v>30</v>
      </c>
      <c r="N16" s="9" t="s">
        <v>31</v>
      </c>
      <c r="O16" s="9" t="s">
        <v>32</v>
      </c>
      <c r="P16" s="9" t="s">
        <v>33</v>
      </c>
      <c r="Q16" s="8" t="str">
        <f t="shared" si="5"/>
        <v>BNC, DC IRIG-B, DCF77 or Pulse, TTL: 0-5V, 150mA</v>
      </c>
      <c r="R16" s="8" t="str">
        <f t="shared" si="6"/>
        <v>BNC, DC IRIG-B or AM IRIG-B, TTL: 0-5V, 25mA or 8Vpp Internal Impedence 120Ω</v>
      </c>
      <c r="S16" s="8" t="str">
        <f t="shared" si="7"/>
        <v>BNC, DC IRIG-B or AM IRIG-B, TTL: 0-5V, 25mA or 8Vpp Internal Impedence 120Ω</v>
      </c>
      <c r="T16" s="8" t="str">
        <f t="shared" si="7"/>
        <v>BNC, DC IRIG-B or AM IRIG-B, TTL: 0-5V, 25mA or 8Vpp Internal Impedence 120Ω</v>
      </c>
      <c r="U16" s="8" t="s">
        <v>34</v>
      </c>
      <c r="V16" s="8" t="s">
        <v>34</v>
      </c>
      <c r="W16" s="9" t="s">
        <v>35</v>
      </c>
      <c r="X16" s="9" t="s">
        <v>35</v>
      </c>
    </row>
    <row r="17" spans="1:24" x14ac:dyDescent="0.35">
      <c r="A17" s="7" t="s">
        <v>62</v>
      </c>
      <c r="B17" s="7" t="s">
        <v>63</v>
      </c>
      <c r="C17" s="8" t="str">
        <f t="shared" si="0"/>
        <v>Exp 3</v>
      </c>
      <c r="D17" s="8" t="str">
        <f t="shared" si="1"/>
        <v>VCTCXO</v>
      </c>
      <c r="E17" s="8" t="str">
        <f t="shared" si="2"/>
        <v>Medium, 2 Pin, 20-75 Vdc</v>
      </c>
      <c r="F17" s="8" t="str">
        <f t="shared" si="2"/>
        <v>Medium, 2 Pin, 20-75 Vdc</v>
      </c>
      <c r="G17" s="8" t="str">
        <f t="shared" si="3"/>
        <v>Security Enabled</v>
      </c>
      <c r="H17" s="8" t="str">
        <f t="shared" si="4"/>
        <v xml:space="preserve">ST Fibre,Unmodulated IRIG-B, DCF77 or Pulses, 62.5/ 125um λ 820 nm </v>
      </c>
      <c r="I17" s="8" t="str">
        <f t="shared" si="4"/>
        <v xml:space="preserve">ST Fibre,Unmodulated IRIG-B, DCF77 or Pulses, 62.5/ 125um λ 820 nm </v>
      </c>
      <c r="J17" s="9" t="s">
        <v>27</v>
      </c>
      <c r="K17" s="9" t="s">
        <v>28</v>
      </c>
      <c r="L17" s="9" t="s">
        <v>29</v>
      </c>
      <c r="M17" s="9" t="s">
        <v>30</v>
      </c>
      <c r="N17" s="9" t="s">
        <v>31</v>
      </c>
      <c r="O17" s="9" t="s">
        <v>32</v>
      </c>
      <c r="P17" s="9" t="s">
        <v>33</v>
      </c>
      <c r="Q17" s="8" t="str">
        <f t="shared" si="5"/>
        <v xml:space="preserve">ST Fibre,Unmodulated IRIG-B, DCF77 or Pulses, 62.5/ 125um λ 820 nm </v>
      </c>
      <c r="R17" s="8" t="str">
        <f t="shared" si="6"/>
        <v xml:space="preserve">ST Fibre,Unmodulated IRIG-B, DCF77 or Pulses, 62.5/ 125um λ 820 nm </v>
      </c>
      <c r="S17" s="8" t="str">
        <f t="shared" si="7"/>
        <v xml:space="preserve">ST Fibre,Unmodulated IRIG-B, DCF77 or Pulses, 62.5/ 125um λ 820 nm </v>
      </c>
      <c r="T17" s="8" t="str">
        <f t="shared" si="7"/>
        <v xml:space="preserve">ST Fibre,Unmodulated IRIG-B, DCF77 or Pulses, 62.5/ 125um λ 820 nm </v>
      </c>
      <c r="U17" s="8" t="s">
        <v>34</v>
      </c>
      <c r="V17" s="8" t="s">
        <v>34</v>
      </c>
      <c r="W17" s="9" t="s">
        <v>35</v>
      </c>
      <c r="X17" s="9" t="s">
        <v>35</v>
      </c>
    </row>
    <row r="18" spans="1:24" x14ac:dyDescent="0.35">
      <c r="A18" s="7" t="s">
        <v>64</v>
      </c>
      <c r="B18" s="7" t="s">
        <v>65</v>
      </c>
      <c r="C18" s="8" t="str">
        <f t="shared" si="0"/>
        <v>Exp 3</v>
      </c>
      <c r="D18" s="8" t="str">
        <f t="shared" si="1"/>
        <v>VCTCXO</v>
      </c>
      <c r="E18" s="8" t="str">
        <f t="shared" si="2"/>
        <v>Medium, 2 Pin, 20-75 Vdc</v>
      </c>
      <c r="F18" s="8" t="str">
        <f t="shared" si="2"/>
        <v>Medium, 2 Pin, 20-75 Vdc</v>
      </c>
      <c r="G18" s="8" t="str">
        <f t="shared" si="3"/>
        <v>Security Enabled</v>
      </c>
      <c r="H18" s="8" t="str">
        <f t="shared" si="4"/>
        <v>2 Pin, DC IRIG-B, DCF77 or Pulse, RS422/485: +/-5V</v>
      </c>
      <c r="I18" s="8" t="str">
        <f t="shared" si="4"/>
        <v>2 Pin, DC IRIG-B, DCF77 or Pulse, HV MOSFET 300V 1A</v>
      </c>
      <c r="J18" s="9" t="s">
        <v>27</v>
      </c>
      <c r="K18" s="9" t="s">
        <v>28</v>
      </c>
      <c r="L18" s="9" t="s">
        <v>29</v>
      </c>
      <c r="M18" s="9" t="s">
        <v>30</v>
      </c>
      <c r="N18" s="9" t="s">
        <v>31</v>
      </c>
      <c r="O18" s="9" t="s">
        <v>32</v>
      </c>
      <c r="P18" s="9" t="s">
        <v>33</v>
      </c>
      <c r="Q18" s="8" t="str">
        <f t="shared" si="5"/>
        <v>BNC, DC IRIG-B, DCF77 or Pulse, TTL: 0-5V, 150mA</v>
      </c>
      <c r="R18" s="8" t="str">
        <f t="shared" si="6"/>
        <v>BNC, DC IRIG-B or AM IRIG-B, TTL: 0-5V, 25mA or 8Vpp Internal Impedence 120Ω</v>
      </c>
      <c r="S18" s="8" t="str">
        <f t="shared" si="7"/>
        <v>BNC, DC IRIG-B or AM IRIG-B, TTL: 0-5V, 25mA or 8Vpp Internal Impedence 120Ω</v>
      </c>
      <c r="T18" s="8" t="str">
        <f t="shared" si="7"/>
        <v>BNC, DC IRIG-B or AM IRIG-B, TTL: 0-5V, 25mA or 8Vpp Internal Impedence 120Ω</v>
      </c>
      <c r="U18" s="8" t="s">
        <v>34</v>
      </c>
      <c r="V18" s="8" t="s">
        <v>34</v>
      </c>
      <c r="W18" s="9" t="s">
        <v>35</v>
      </c>
      <c r="X18" s="9" t="s">
        <v>35</v>
      </c>
    </row>
    <row r="19" spans="1:24" x14ac:dyDescent="0.35">
      <c r="A19" s="7" t="s">
        <v>66</v>
      </c>
      <c r="B19" s="7" t="s">
        <v>67</v>
      </c>
      <c r="C19" s="8" t="str">
        <f t="shared" si="0"/>
        <v>Exp 3</v>
      </c>
      <c r="D19" s="8" t="str">
        <f t="shared" si="1"/>
        <v>VCTCXO</v>
      </c>
      <c r="E19" s="8" t="str">
        <f t="shared" si="2"/>
        <v>Medium, 2 Pin, 20-75 Vdc</v>
      </c>
      <c r="F19" s="8" t="str">
        <f t="shared" si="2"/>
        <v>Medium, 2 Pin, 20-75 Vdc</v>
      </c>
      <c r="G19" s="8" t="str">
        <f t="shared" si="3"/>
        <v>Security Enabled</v>
      </c>
      <c r="H19" s="8" t="str">
        <f t="shared" si="4"/>
        <v xml:space="preserve">ST Fibre,Unmodulated IRIG-B, DCF77 or Pulses, 62.5/ 125um λ 820 nm </v>
      </c>
      <c r="I19" s="8" t="str">
        <f t="shared" si="4"/>
        <v xml:space="preserve">ST Fibre,Unmodulated IRIG-B, DCF77 or Pulses, 62.5/ 125um λ 820 nm </v>
      </c>
      <c r="J19" s="9" t="s">
        <v>27</v>
      </c>
      <c r="K19" s="9" t="s">
        <v>28</v>
      </c>
      <c r="L19" s="9" t="s">
        <v>29</v>
      </c>
      <c r="M19" s="9" t="s">
        <v>30</v>
      </c>
      <c r="N19" s="9" t="s">
        <v>31</v>
      </c>
      <c r="O19" s="9" t="s">
        <v>32</v>
      </c>
      <c r="P19" s="9" t="s">
        <v>33</v>
      </c>
      <c r="Q19" s="8" t="str">
        <f t="shared" si="5"/>
        <v xml:space="preserve">ST Fibre,Unmodulated IRIG-B, DCF77 or Pulses, 62.5/ 125um λ 820 nm </v>
      </c>
      <c r="R19" s="8" t="str">
        <f t="shared" si="6"/>
        <v xml:space="preserve">ST Fibre,Unmodulated IRIG-B, DCF77 or Pulses, 62.5/ 125um λ 820 nm </v>
      </c>
      <c r="S19" s="8" t="str">
        <f t="shared" si="7"/>
        <v xml:space="preserve">ST Fibre,Unmodulated IRIG-B, DCF77 or Pulses, 62.5/ 125um λ 820 nm </v>
      </c>
      <c r="T19" s="8" t="str">
        <f t="shared" si="7"/>
        <v xml:space="preserve">ST Fibre,Unmodulated IRIG-B, DCF77 or Pulses, 62.5/ 125um λ 820 nm </v>
      </c>
      <c r="U19" s="8" t="s">
        <v>34</v>
      </c>
      <c r="V19" s="8" t="s">
        <v>34</v>
      </c>
      <c r="W19" s="9" t="s">
        <v>35</v>
      </c>
      <c r="X19" s="9" t="s">
        <v>35</v>
      </c>
    </row>
    <row r="20" spans="1:24" x14ac:dyDescent="0.35">
      <c r="A20" s="7" t="s">
        <v>68</v>
      </c>
      <c r="B20" s="7" t="s">
        <v>69</v>
      </c>
      <c r="C20" s="8" t="str">
        <f t="shared" si="0"/>
        <v>Exp 3</v>
      </c>
      <c r="D20" s="8" t="str">
        <f t="shared" si="1"/>
        <v>VCTCXO</v>
      </c>
      <c r="E20" s="8" t="str">
        <f t="shared" si="2"/>
        <v>Medium, 2 Pin, 20-75 Vdc</v>
      </c>
      <c r="F20" s="8" t="str">
        <f t="shared" si="2"/>
        <v>Medium, 2 Pin, 20-75 Vdc</v>
      </c>
      <c r="G20" s="8" t="str">
        <f t="shared" si="3"/>
        <v>Security Enabled</v>
      </c>
      <c r="H20" s="8" t="str">
        <f t="shared" si="4"/>
        <v>2 Pin, DC IRIG-B, DCF77 or Pulse, RS422/485: +/-5V</v>
      </c>
      <c r="I20" s="8" t="str">
        <f t="shared" si="4"/>
        <v>2 Pin, DC IRIG-B, DCF77 or Pulse, HV MOSFET 300V 1A</v>
      </c>
      <c r="J20" s="9" t="s">
        <v>27</v>
      </c>
      <c r="K20" s="9" t="s">
        <v>28</v>
      </c>
      <c r="L20" s="9" t="s">
        <v>29</v>
      </c>
      <c r="M20" s="9" t="s">
        <v>30</v>
      </c>
      <c r="N20" s="9" t="s">
        <v>31</v>
      </c>
      <c r="O20" s="9" t="s">
        <v>32</v>
      </c>
      <c r="P20" s="9" t="s">
        <v>33</v>
      </c>
      <c r="Q20" s="8" t="str">
        <f t="shared" si="5"/>
        <v>BNC, DC IRIG-B, DCF77 or Pulse, TTL: 0-5V, 150mA</v>
      </c>
      <c r="R20" s="8" t="str">
        <f t="shared" si="6"/>
        <v>BNC, DC IRIG-B or AM IRIG-B, TTL: 0-5V, 25mA or 8Vpp Internal Impedence 120Ω</v>
      </c>
      <c r="S20" s="8" t="str">
        <f t="shared" si="7"/>
        <v>BNC, DC IRIG-B or AM IRIG-B, TTL: 0-5V, 25mA or 8Vpp Internal Impedence 120Ω</v>
      </c>
      <c r="T20" s="8" t="str">
        <f t="shared" si="7"/>
        <v>BNC, DC IRIG-B or AM IRIG-B, TTL: 0-5V, 25mA or 8Vpp Internal Impedence 120Ω</v>
      </c>
      <c r="U20" s="8" t="s">
        <v>34</v>
      </c>
      <c r="V20" s="8" t="s">
        <v>34</v>
      </c>
      <c r="W20" s="9" t="s">
        <v>35</v>
      </c>
      <c r="X20" s="9" t="s">
        <v>35</v>
      </c>
    </row>
    <row r="21" spans="1:24" x14ac:dyDescent="0.35">
      <c r="A21" s="7" t="s">
        <v>70</v>
      </c>
      <c r="B21" s="7" t="s">
        <v>71</v>
      </c>
      <c r="C21" s="8" t="str">
        <f t="shared" si="0"/>
        <v>Exp 3</v>
      </c>
      <c r="D21" s="8" t="str">
        <f t="shared" si="1"/>
        <v>VCTCXO</v>
      </c>
      <c r="E21" s="8" t="str">
        <f t="shared" si="2"/>
        <v>Medium, 2 Pin, 20-75 Vdc</v>
      </c>
      <c r="F21" s="8" t="str">
        <f t="shared" si="2"/>
        <v>Not Fitted</v>
      </c>
      <c r="G21" s="8" t="str">
        <f t="shared" si="3"/>
        <v>Security Enabled</v>
      </c>
      <c r="H21" s="8" t="str">
        <f t="shared" si="4"/>
        <v>BNC, DC IRIG-B, DCF77 or Pulse, TTL: 0-5V, 150mA</v>
      </c>
      <c r="I21" s="8" t="str">
        <f t="shared" si="4"/>
        <v>BNC, DC IRIG-B, DCF77 or Pulse, TTL: 0-5V, 150mA</v>
      </c>
      <c r="J21" s="9" t="s">
        <v>27</v>
      </c>
      <c r="K21" s="9" t="s">
        <v>28</v>
      </c>
      <c r="L21" s="9" t="s">
        <v>29</v>
      </c>
      <c r="M21" s="9" t="s">
        <v>30</v>
      </c>
      <c r="N21" s="9" t="s">
        <v>31</v>
      </c>
      <c r="O21" s="9" t="s">
        <v>32</v>
      </c>
      <c r="P21" s="9" t="s">
        <v>33</v>
      </c>
      <c r="Q21" s="8" t="str">
        <f t="shared" si="5"/>
        <v>BNC, DC IRIG-B, DCF77 or Pulse, TTL: 0-5V, 150mA</v>
      </c>
      <c r="R21" s="8" t="str">
        <f t="shared" si="6"/>
        <v>BNC, DC IRIG-B or AM IRIG-B, TTL: 0-5V, 25mA or 8Vpp Internal Impedence 120Ω</v>
      </c>
      <c r="S21" s="8" t="str">
        <f t="shared" si="7"/>
        <v>BNC, DC IRIG-B or AM IRIG-B, TTL: 0-5V, 25mA or 8Vpp Internal Impedence 120Ω</v>
      </c>
      <c r="T21" s="8" t="str">
        <f t="shared" si="7"/>
        <v>BNC, DC IRIG-B or AM IRIG-B, TTL: 0-5V, 25mA or 8Vpp Internal Impedence 120Ω</v>
      </c>
      <c r="U21" s="8" t="s">
        <v>34</v>
      </c>
      <c r="V21" s="8" t="s">
        <v>34</v>
      </c>
      <c r="W21" s="9" t="s">
        <v>35</v>
      </c>
      <c r="X21" s="9" t="s">
        <v>35</v>
      </c>
    </row>
    <row r="22" spans="1:24" x14ac:dyDescent="0.35">
      <c r="A22" s="7" t="s">
        <v>72</v>
      </c>
      <c r="B22" s="7" t="s">
        <v>73</v>
      </c>
      <c r="C22" s="8" t="str">
        <f t="shared" si="0"/>
        <v>Exp 3</v>
      </c>
      <c r="D22" s="8" t="str">
        <f t="shared" si="1"/>
        <v>VCTCXO</v>
      </c>
      <c r="E22" s="8" t="str">
        <f t="shared" si="2"/>
        <v>Medium, 2 Pin, 20-75 Vdc</v>
      </c>
      <c r="F22" s="8" t="str">
        <f t="shared" si="2"/>
        <v>Not Fitted</v>
      </c>
      <c r="G22" s="8" t="str">
        <f t="shared" si="3"/>
        <v>Security Enabled</v>
      </c>
      <c r="H22" s="8" t="str">
        <f t="shared" si="4"/>
        <v>BNC, DC IRIG-B, DCF77 or Pulse, TTL: 0-5V, 150mA</v>
      </c>
      <c r="I22" s="8" t="str">
        <f t="shared" si="4"/>
        <v>BNC, DC IRIG-B, DCF77 or Pulse, TTL: 0-5V, 150mA</v>
      </c>
      <c r="J22" s="9" t="s">
        <v>27</v>
      </c>
      <c r="K22" s="9" t="s">
        <v>28</v>
      </c>
      <c r="L22" s="9" t="s">
        <v>29</v>
      </c>
      <c r="M22" s="9" t="s">
        <v>30</v>
      </c>
      <c r="N22" s="9" t="s">
        <v>31</v>
      </c>
      <c r="O22" s="9" t="s">
        <v>32</v>
      </c>
      <c r="P22" s="9" t="s">
        <v>33</v>
      </c>
      <c r="Q22" s="8" t="str">
        <f t="shared" si="5"/>
        <v>BNC, DC IRIG-B, DCF77 or Pulse, TTL: 0-5V, 150mA</v>
      </c>
      <c r="R22" s="8" t="str">
        <f t="shared" si="6"/>
        <v>BNC, DC IRIG-B or AM IRIG-B, TTL: 0-5V, 25mA or 8Vpp Internal Impedence 120Ω</v>
      </c>
      <c r="S22" s="8" t="str">
        <f t="shared" si="7"/>
        <v>BNC, DC IRIG-B or AM IRIG-B, TTL: 0-5V, 25mA or 8Vpp Internal Impedence 120Ω</v>
      </c>
      <c r="T22" s="8" t="str">
        <f t="shared" si="7"/>
        <v>BNC, DC IRIG-B or AM IRIG-B, TTL: 0-5V, 25mA or 8Vpp Internal Impedence 120Ω</v>
      </c>
      <c r="U22" s="8" t="s">
        <v>34</v>
      </c>
      <c r="V22" s="8" t="s">
        <v>34</v>
      </c>
      <c r="W22" s="9" t="s">
        <v>35</v>
      </c>
      <c r="X22" s="9" t="s">
        <v>35</v>
      </c>
    </row>
    <row r="23" spans="1:24" x14ac:dyDescent="0.35">
      <c r="A23" s="7" t="s">
        <v>74</v>
      </c>
      <c r="B23" s="7" t="s">
        <v>75</v>
      </c>
      <c r="C23" s="8" t="str">
        <f t="shared" si="0"/>
        <v>Exp 3</v>
      </c>
      <c r="D23" s="8" t="str">
        <f t="shared" si="1"/>
        <v>VCTCXO</v>
      </c>
      <c r="E23" s="8" t="str">
        <f t="shared" ref="E23:F42" si="8">IF(RIGHT(LEFT($A23,E$1),1)="2","Medium, 2 Pin, 20-75 Vdc",IF(RIGHT(LEFT($A23,E$1),1)="3","High, 2 Pin, 90-300 Vdc",IF(RIGHT(LEFT($A23,E$1),1)="4","High (AC), IEC320, 85-250 Vac/90-300 Vdc","Not Fitted")))</f>
        <v>High, 2 Pin, 90-300 Vdc</v>
      </c>
      <c r="F23" s="8" t="str">
        <f t="shared" si="8"/>
        <v>Medium, 2 Pin, 20-75 Vdc</v>
      </c>
      <c r="G23" s="8" t="str">
        <f t="shared" si="3"/>
        <v>Security Enabled</v>
      </c>
      <c r="H23" s="8" t="str">
        <f t="shared" ref="H23:I42" si="9">IF(RIGHT(LEFT($A23,H$1),1)="B","BNC, DC IRIG-B, DCF77 or Pulse, TTL: 0-5V, 150mA",IF(RIGHT(LEFT($A23,H$1),1)="C","ST Fibre,Unmodulated IRIG-B, DCF77 or Pulses, 62.5/ 125um λ 820 nm ",IF(RIGHT(LEFT($A23,H$1),1)="D","2 Pin, DC IRIG-B, DCF77 or Pulse, HV MOSFET 300V 1A","2 Pin, DC IRIG-B, DCF77 or Pulse, RS422/485: +/-5V")))</f>
        <v>BNC, DC IRIG-B, DCF77 or Pulse, TTL: 0-5V, 150mA</v>
      </c>
      <c r="I23" s="8" t="str">
        <f t="shared" si="9"/>
        <v>BNC, DC IRIG-B, DCF77 or Pulse, TTL: 0-5V, 150mA</v>
      </c>
      <c r="J23" s="9" t="s">
        <v>27</v>
      </c>
      <c r="K23" s="9" t="s">
        <v>28</v>
      </c>
      <c r="L23" s="9" t="s">
        <v>29</v>
      </c>
      <c r="M23" s="9" t="s">
        <v>30</v>
      </c>
      <c r="N23" s="9" t="s">
        <v>31</v>
      </c>
      <c r="O23" s="9" t="s">
        <v>32</v>
      </c>
      <c r="P23" s="9" t="s">
        <v>33</v>
      </c>
      <c r="Q23" s="8" t="str">
        <f t="shared" si="5"/>
        <v>BNC, DC IRIG-B, DCF77 or Pulse, TTL: 0-5V, 150mA</v>
      </c>
      <c r="R23" s="8" t="str">
        <f t="shared" si="6"/>
        <v>BNC, DC IRIG-B or AM IRIG-B, TTL: 0-5V, 25mA or 8Vpp Internal Impedence 120Ω</v>
      </c>
      <c r="S23" s="8" t="str">
        <f t="shared" si="7"/>
        <v>BNC, DC IRIG-B or AM IRIG-B, TTL: 0-5V, 25mA or 8Vpp Internal Impedence 120Ω</v>
      </c>
      <c r="T23" s="8" t="str">
        <f t="shared" si="7"/>
        <v>BNC, DC IRIG-B or AM IRIG-B, TTL: 0-5V, 25mA or 8Vpp Internal Impedence 120Ω</v>
      </c>
      <c r="U23" s="8" t="s">
        <v>34</v>
      </c>
      <c r="V23" s="8" t="s">
        <v>34</v>
      </c>
      <c r="W23" s="9" t="s">
        <v>35</v>
      </c>
      <c r="X23" s="9" t="s">
        <v>35</v>
      </c>
    </row>
    <row r="24" spans="1:24" x14ac:dyDescent="0.35">
      <c r="A24" s="7" t="s">
        <v>76</v>
      </c>
      <c r="B24" s="7" t="s">
        <v>77</v>
      </c>
      <c r="C24" s="8" t="str">
        <f t="shared" si="0"/>
        <v>Exp 3</v>
      </c>
      <c r="D24" s="8" t="str">
        <f t="shared" si="1"/>
        <v>VCTCXO</v>
      </c>
      <c r="E24" s="8" t="str">
        <f t="shared" si="8"/>
        <v>High, 2 Pin, 90-300 Vdc</v>
      </c>
      <c r="F24" s="8" t="str">
        <f t="shared" si="8"/>
        <v>Medium, 2 Pin, 20-75 Vdc</v>
      </c>
      <c r="G24" s="8" t="str">
        <f t="shared" si="3"/>
        <v>Security Enabled</v>
      </c>
      <c r="H24" s="8" t="str">
        <f t="shared" si="9"/>
        <v xml:space="preserve">ST Fibre,Unmodulated IRIG-B, DCF77 or Pulses, 62.5/ 125um λ 820 nm </v>
      </c>
      <c r="I24" s="8" t="str">
        <f t="shared" si="9"/>
        <v xml:space="preserve">ST Fibre,Unmodulated IRIG-B, DCF77 or Pulses, 62.5/ 125um λ 820 nm </v>
      </c>
      <c r="J24" s="9" t="s">
        <v>27</v>
      </c>
      <c r="K24" s="9" t="s">
        <v>28</v>
      </c>
      <c r="L24" s="9" t="s">
        <v>29</v>
      </c>
      <c r="M24" s="9" t="s">
        <v>30</v>
      </c>
      <c r="N24" s="9" t="s">
        <v>31</v>
      </c>
      <c r="O24" s="9" t="s">
        <v>32</v>
      </c>
      <c r="P24" s="9" t="s">
        <v>33</v>
      </c>
      <c r="Q24" s="8" t="str">
        <f t="shared" si="5"/>
        <v xml:space="preserve">ST Fibre,Unmodulated IRIG-B, DCF77 or Pulses, 62.5/ 125um λ 820 nm </v>
      </c>
      <c r="R24" s="8" t="str">
        <f t="shared" si="6"/>
        <v xml:space="preserve">ST Fibre,Unmodulated IRIG-B, DCF77 or Pulses, 62.5/ 125um λ 820 nm </v>
      </c>
      <c r="S24" s="8" t="str">
        <f t="shared" si="7"/>
        <v xml:space="preserve">ST Fibre,Unmodulated IRIG-B, DCF77 or Pulses, 62.5/ 125um λ 820 nm </v>
      </c>
      <c r="T24" s="8" t="str">
        <f t="shared" si="7"/>
        <v xml:space="preserve">ST Fibre,Unmodulated IRIG-B, DCF77 or Pulses, 62.5/ 125um λ 820 nm </v>
      </c>
      <c r="U24" s="8" t="s">
        <v>34</v>
      </c>
      <c r="V24" s="8" t="s">
        <v>34</v>
      </c>
      <c r="W24" s="9" t="s">
        <v>35</v>
      </c>
      <c r="X24" s="9" t="s">
        <v>35</v>
      </c>
    </row>
    <row r="25" spans="1:24" x14ac:dyDescent="0.35">
      <c r="A25" s="7" t="s">
        <v>78</v>
      </c>
      <c r="B25" s="7" t="s">
        <v>79</v>
      </c>
      <c r="C25" s="8" t="str">
        <f t="shared" si="0"/>
        <v>Exp 3</v>
      </c>
      <c r="D25" s="8" t="str">
        <f t="shared" si="1"/>
        <v>VCTCXO</v>
      </c>
      <c r="E25" s="8" t="str">
        <f t="shared" si="8"/>
        <v>High, 2 Pin, 90-300 Vdc</v>
      </c>
      <c r="F25" s="8" t="str">
        <f t="shared" si="8"/>
        <v>Medium, 2 Pin, 20-75 Vdc</v>
      </c>
      <c r="G25" s="8" t="str">
        <f t="shared" si="3"/>
        <v>Security Enabled</v>
      </c>
      <c r="H25" s="8" t="str">
        <f t="shared" si="9"/>
        <v>BNC, DC IRIG-B, DCF77 or Pulse, TTL: 0-5V, 150mA</v>
      </c>
      <c r="I25" s="8" t="str">
        <f t="shared" si="9"/>
        <v>BNC, DC IRIG-B, DCF77 or Pulse, TTL: 0-5V, 150mA</v>
      </c>
      <c r="J25" s="9" t="s">
        <v>27</v>
      </c>
      <c r="K25" s="9" t="s">
        <v>28</v>
      </c>
      <c r="L25" s="9" t="s">
        <v>29</v>
      </c>
      <c r="M25" s="9" t="s">
        <v>30</v>
      </c>
      <c r="N25" s="9" t="s">
        <v>31</v>
      </c>
      <c r="O25" s="9" t="s">
        <v>32</v>
      </c>
      <c r="P25" s="9" t="s">
        <v>33</v>
      </c>
      <c r="Q25" s="8" t="str">
        <f t="shared" si="5"/>
        <v>BNC, DC IRIG-B, DCF77 or Pulse, TTL: 0-5V, 150mA</v>
      </c>
      <c r="R25" s="8" t="str">
        <f t="shared" si="6"/>
        <v>BNC, DC IRIG-B or AM IRIG-B, TTL: 0-5V, 25mA or 8Vpp Internal Impedence 120Ω</v>
      </c>
      <c r="S25" s="8" t="str">
        <f t="shared" si="7"/>
        <v>BNC, DC IRIG-B or AM IRIG-B, TTL: 0-5V, 25mA or 8Vpp Internal Impedence 120Ω</v>
      </c>
      <c r="T25" s="8" t="str">
        <f t="shared" si="7"/>
        <v>BNC, DC IRIG-B or AM IRIG-B, TTL: 0-5V, 25mA or 8Vpp Internal Impedence 120Ω</v>
      </c>
      <c r="U25" s="8" t="s">
        <v>34</v>
      </c>
      <c r="V25" s="8" t="s">
        <v>34</v>
      </c>
      <c r="W25" s="9" t="s">
        <v>35</v>
      </c>
      <c r="X25" s="9" t="s">
        <v>35</v>
      </c>
    </row>
    <row r="26" spans="1:24" x14ac:dyDescent="0.35">
      <c r="A26" s="7" t="s">
        <v>80</v>
      </c>
      <c r="B26" s="7" t="s">
        <v>81</v>
      </c>
      <c r="C26" s="8" t="str">
        <f t="shared" si="0"/>
        <v>Exp 3</v>
      </c>
      <c r="D26" s="8" t="str">
        <f t="shared" si="1"/>
        <v>VCTCXO</v>
      </c>
      <c r="E26" s="8" t="str">
        <f t="shared" si="8"/>
        <v>High, 2 Pin, 90-300 Vdc</v>
      </c>
      <c r="F26" s="8" t="str">
        <f t="shared" si="8"/>
        <v>Medium, 2 Pin, 20-75 Vdc</v>
      </c>
      <c r="G26" s="8" t="str">
        <f t="shared" si="3"/>
        <v>Security Enabled</v>
      </c>
      <c r="H26" s="8" t="str">
        <f t="shared" si="9"/>
        <v xml:space="preserve">ST Fibre,Unmodulated IRIG-B, DCF77 or Pulses, 62.5/ 125um λ 820 nm </v>
      </c>
      <c r="I26" s="8" t="str">
        <f t="shared" si="9"/>
        <v xml:space="preserve">ST Fibre,Unmodulated IRIG-B, DCF77 or Pulses, 62.5/ 125um λ 820 nm </v>
      </c>
      <c r="J26" s="9" t="s">
        <v>27</v>
      </c>
      <c r="K26" s="9" t="s">
        <v>28</v>
      </c>
      <c r="L26" s="9" t="s">
        <v>29</v>
      </c>
      <c r="M26" s="9" t="s">
        <v>30</v>
      </c>
      <c r="N26" s="9" t="s">
        <v>31</v>
      </c>
      <c r="O26" s="9" t="s">
        <v>32</v>
      </c>
      <c r="P26" s="9" t="s">
        <v>33</v>
      </c>
      <c r="Q26" s="8" t="str">
        <f t="shared" si="5"/>
        <v xml:space="preserve">ST Fibre,Unmodulated IRIG-B, DCF77 or Pulses, 62.5/ 125um λ 820 nm </v>
      </c>
      <c r="R26" s="8" t="str">
        <f t="shared" si="6"/>
        <v xml:space="preserve">ST Fibre,Unmodulated IRIG-B, DCF77 or Pulses, 62.5/ 125um λ 820 nm </v>
      </c>
      <c r="S26" s="8" t="str">
        <f t="shared" si="7"/>
        <v xml:space="preserve">ST Fibre,Unmodulated IRIG-B, DCF77 or Pulses, 62.5/ 125um λ 820 nm </v>
      </c>
      <c r="T26" s="8" t="str">
        <f t="shared" si="7"/>
        <v xml:space="preserve">ST Fibre,Unmodulated IRIG-B, DCF77 or Pulses, 62.5/ 125um λ 820 nm </v>
      </c>
      <c r="U26" s="8" t="s">
        <v>34</v>
      </c>
      <c r="V26" s="8" t="s">
        <v>34</v>
      </c>
      <c r="W26" s="9" t="s">
        <v>35</v>
      </c>
      <c r="X26" s="9" t="s">
        <v>35</v>
      </c>
    </row>
    <row r="27" spans="1:24" x14ac:dyDescent="0.35">
      <c r="A27" s="7" t="s">
        <v>82</v>
      </c>
      <c r="B27" s="7" t="s">
        <v>83</v>
      </c>
      <c r="C27" s="8" t="str">
        <f t="shared" si="0"/>
        <v>Exp 3</v>
      </c>
      <c r="D27" s="8" t="str">
        <f t="shared" si="1"/>
        <v>VCTCXO</v>
      </c>
      <c r="E27" s="8" t="str">
        <f t="shared" si="8"/>
        <v>High (AC), IEC320, 85-250 Vac/90-300 Vdc</v>
      </c>
      <c r="F27" s="8" t="str">
        <f t="shared" si="8"/>
        <v>High (AC), IEC320, 85-250 Vac/90-300 Vdc</v>
      </c>
      <c r="G27" s="8" t="str">
        <f t="shared" si="3"/>
        <v>Security Enabled</v>
      </c>
      <c r="H27" s="8" t="str">
        <f t="shared" si="9"/>
        <v>BNC, DC IRIG-B, DCF77 or Pulse, TTL: 0-5V, 150mA</v>
      </c>
      <c r="I27" s="8" t="str">
        <f t="shared" si="9"/>
        <v>BNC, DC IRIG-B, DCF77 or Pulse, TTL: 0-5V, 150mA</v>
      </c>
      <c r="J27" s="9" t="s">
        <v>27</v>
      </c>
      <c r="K27" s="9" t="s">
        <v>28</v>
      </c>
      <c r="L27" s="9" t="s">
        <v>29</v>
      </c>
      <c r="M27" s="9" t="s">
        <v>30</v>
      </c>
      <c r="N27" s="9" t="s">
        <v>31</v>
      </c>
      <c r="O27" s="9" t="s">
        <v>32</v>
      </c>
      <c r="P27" s="9" t="s">
        <v>33</v>
      </c>
      <c r="Q27" s="8" t="str">
        <f t="shared" si="5"/>
        <v>BNC, DC IRIG-B, DCF77 or Pulse, TTL: 0-5V, 150mA</v>
      </c>
      <c r="R27" s="8" t="str">
        <f t="shared" si="6"/>
        <v>BNC, DC IRIG-B or AM IRIG-B, TTL: 0-5V, 25mA or 8Vpp Internal Impedence 120Ω</v>
      </c>
      <c r="S27" s="8" t="str">
        <f t="shared" si="7"/>
        <v>BNC, DC IRIG-B or AM IRIG-B, TTL: 0-5V, 25mA or 8Vpp Internal Impedence 120Ω</v>
      </c>
      <c r="T27" s="8" t="str">
        <f t="shared" si="7"/>
        <v>BNC, DC IRIG-B or AM IRIG-B, TTL: 0-5V, 25mA or 8Vpp Internal Impedence 120Ω</v>
      </c>
      <c r="U27" s="8" t="s">
        <v>34</v>
      </c>
      <c r="V27" s="8" t="s">
        <v>34</v>
      </c>
      <c r="W27" s="9" t="s">
        <v>35</v>
      </c>
      <c r="X27" s="9" t="s">
        <v>35</v>
      </c>
    </row>
    <row r="28" spans="1:24" x14ac:dyDescent="0.35">
      <c r="A28" s="7" t="s">
        <v>84</v>
      </c>
      <c r="B28" s="7" t="s">
        <v>85</v>
      </c>
      <c r="C28" s="8" t="str">
        <f t="shared" si="0"/>
        <v>Exp 3</v>
      </c>
      <c r="D28" s="8" t="str">
        <f t="shared" si="1"/>
        <v>VCTCXO</v>
      </c>
      <c r="E28" s="8" t="str">
        <f t="shared" si="8"/>
        <v>High (AC), IEC320, 85-250 Vac/90-300 Vdc</v>
      </c>
      <c r="F28" s="8" t="str">
        <f t="shared" si="8"/>
        <v>High (AC), IEC320, 85-250 Vac/90-300 Vdc</v>
      </c>
      <c r="G28" s="8" t="str">
        <f t="shared" si="3"/>
        <v>Security Enabled</v>
      </c>
      <c r="H28" s="8" t="str">
        <f t="shared" si="9"/>
        <v>BNC, DC IRIG-B, DCF77 or Pulse, TTL: 0-5V, 150mA</v>
      </c>
      <c r="I28" s="8" t="str">
        <f t="shared" si="9"/>
        <v>BNC, DC IRIG-B, DCF77 or Pulse, TTL: 0-5V, 150mA</v>
      </c>
      <c r="J28" s="9" t="s">
        <v>27</v>
      </c>
      <c r="K28" s="9" t="s">
        <v>28</v>
      </c>
      <c r="L28" s="9" t="s">
        <v>29</v>
      </c>
      <c r="M28" s="9" t="s">
        <v>30</v>
      </c>
      <c r="N28" s="9" t="s">
        <v>31</v>
      </c>
      <c r="O28" s="9" t="s">
        <v>32</v>
      </c>
      <c r="P28" s="9" t="s">
        <v>33</v>
      </c>
      <c r="Q28" s="8" t="str">
        <f t="shared" si="5"/>
        <v>BNC, DC IRIG-B, DCF77 or Pulse, TTL: 0-5V, 150mA</v>
      </c>
      <c r="R28" s="8" t="str">
        <f t="shared" si="6"/>
        <v>BNC, DC IRIG-B or AM IRIG-B, TTL: 0-5V, 25mA or 8Vpp Internal Impedence 120Ω</v>
      </c>
      <c r="S28" s="8" t="str">
        <f t="shared" si="7"/>
        <v>BNC, DC IRIG-B or AM IRIG-B, TTL: 0-5V, 25mA or 8Vpp Internal Impedence 120Ω</v>
      </c>
      <c r="T28" s="8" t="str">
        <f t="shared" si="7"/>
        <v>BNC, DC IRIG-B or AM IRIG-B, TTL: 0-5V, 25mA or 8Vpp Internal Impedence 120Ω</v>
      </c>
      <c r="U28" s="8" t="s">
        <v>34</v>
      </c>
      <c r="V28" s="8" t="s">
        <v>34</v>
      </c>
      <c r="W28" s="9" t="s">
        <v>35</v>
      </c>
      <c r="X28" s="9" t="s">
        <v>35</v>
      </c>
    </row>
    <row r="29" spans="1:24" x14ac:dyDescent="0.35">
      <c r="A29" s="7" t="s">
        <v>86</v>
      </c>
      <c r="B29" s="7" t="s">
        <v>87</v>
      </c>
      <c r="C29" s="8" t="str">
        <f t="shared" si="0"/>
        <v>Exp 3</v>
      </c>
      <c r="D29" s="8" t="str">
        <f t="shared" si="1"/>
        <v>VCTCXO</v>
      </c>
      <c r="E29" s="8" t="str">
        <f t="shared" si="8"/>
        <v>High (AC), IEC320, 85-250 Vac/90-300 Vdc</v>
      </c>
      <c r="F29" s="8" t="str">
        <f t="shared" si="8"/>
        <v>Not Fitted</v>
      </c>
      <c r="G29" s="8" t="str">
        <f t="shared" si="3"/>
        <v>Security Enabled</v>
      </c>
      <c r="H29" s="8" t="str">
        <f t="shared" si="9"/>
        <v>BNC, DC IRIG-B, DCF77 or Pulse, TTL: 0-5V, 150mA</v>
      </c>
      <c r="I29" s="8" t="str">
        <f t="shared" si="9"/>
        <v>2 Pin, DC IRIG-B, DCF77 or Pulse, RS422/485: +/-5V</v>
      </c>
      <c r="J29" s="9" t="s">
        <v>27</v>
      </c>
      <c r="K29" s="9" t="s">
        <v>28</v>
      </c>
      <c r="L29" s="9" t="s">
        <v>29</v>
      </c>
      <c r="M29" s="9" t="s">
        <v>30</v>
      </c>
      <c r="N29" s="9" t="s">
        <v>31</v>
      </c>
      <c r="O29" s="9" t="s">
        <v>32</v>
      </c>
      <c r="P29" s="9" t="s">
        <v>33</v>
      </c>
      <c r="Q29" s="8" t="str">
        <f t="shared" si="5"/>
        <v>BNC, DC IRIG-B, DCF77 or Pulse, TTL: 0-5V, 150mA</v>
      </c>
      <c r="R29" s="8" t="str">
        <f t="shared" si="6"/>
        <v>BNC, DC IRIG-B or AM IRIG-B, TTL: 0-5V, 25mA or 8Vpp Internal Impedence 120Ω</v>
      </c>
      <c r="S29" s="8" t="str">
        <f t="shared" si="7"/>
        <v>BNC, DC IRIG-B or AM IRIG-B, TTL: 0-5V, 25mA or 8Vpp Internal Impedence 120Ω</v>
      </c>
      <c r="T29" s="8" t="str">
        <f t="shared" si="7"/>
        <v>BNC, DC IRIG-B or AM IRIG-B, TTL: 0-5V, 25mA or 8Vpp Internal Impedence 120Ω</v>
      </c>
      <c r="U29" s="8" t="s">
        <v>34</v>
      </c>
      <c r="V29" s="8" t="s">
        <v>34</v>
      </c>
      <c r="W29" s="9" t="s">
        <v>35</v>
      </c>
      <c r="X29" s="9" t="s">
        <v>35</v>
      </c>
    </row>
    <row r="30" spans="1:24" x14ac:dyDescent="0.35">
      <c r="A30" s="7" t="s">
        <v>88</v>
      </c>
      <c r="B30" s="7" t="s">
        <v>89</v>
      </c>
      <c r="C30" s="8" t="str">
        <f t="shared" si="0"/>
        <v>Exp 3</v>
      </c>
      <c r="D30" s="8" t="str">
        <f t="shared" si="1"/>
        <v>VCTCXO</v>
      </c>
      <c r="E30" s="8" t="str">
        <f t="shared" si="8"/>
        <v>High (AC), IEC320, 85-250 Vac/90-300 Vdc</v>
      </c>
      <c r="F30" s="8" t="str">
        <f t="shared" si="8"/>
        <v>Not Fitted</v>
      </c>
      <c r="G30" s="8" t="str">
        <f t="shared" si="3"/>
        <v>Security Enabled</v>
      </c>
      <c r="H30" s="8" t="str">
        <f t="shared" si="9"/>
        <v>BNC, DC IRIG-B, DCF77 or Pulse, TTL: 0-5V, 150mA</v>
      </c>
      <c r="I30" s="8" t="str">
        <f t="shared" si="9"/>
        <v>2 Pin, DC IRIG-B, DCF77 or Pulse, RS422/485: +/-5V</v>
      </c>
      <c r="J30" s="9" t="s">
        <v>27</v>
      </c>
      <c r="K30" s="9" t="s">
        <v>28</v>
      </c>
      <c r="L30" s="9" t="s">
        <v>29</v>
      </c>
      <c r="M30" s="9" t="s">
        <v>30</v>
      </c>
      <c r="N30" s="9" t="s">
        <v>31</v>
      </c>
      <c r="O30" s="9" t="s">
        <v>32</v>
      </c>
      <c r="P30" s="9" t="s">
        <v>33</v>
      </c>
      <c r="Q30" s="8" t="str">
        <f t="shared" si="5"/>
        <v>BNC, DC IRIG-B, DCF77 or Pulse, TTL: 0-5V, 150mA</v>
      </c>
      <c r="R30" s="8" t="str">
        <f t="shared" si="6"/>
        <v>BNC, DC IRIG-B or AM IRIG-B, TTL: 0-5V, 25mA or 8Vpp Internal Impedence 120Ω</v>
      </c>
      <c r="S30" s="8" t="str">
        <f t="shared" si="7"/>
        <v>BNC, DC IRIG-B or AM IRIG-B, TTL: 0-5V, 25mA or 8Vpp Internal Impedence 120Ω</v>
      </c>
      <c r="T30" s="8" t="str">
        <f t="shared" si="7"/>
        <v>BNC, DC IRIG-B or AM IRIG-B, TTL: 0-5V, 25mA or 8Vpp Internal Impedence 120Ω</v>
      </c>
      <c r="U30" s="8" t="s">
        <v>34</v>
      </c>
      <c r="V30" s="8" t="s">
        <v>34</v>
      </c>
      <c r="W30" s="9" t="s">
        <v>35</v>
      </c>
      <c r="X30" s="9" t="s">
        <v>35</v>
      </c>
    </row>
    <row r="31" spans="1:24" x14ac:dyDescent="0.35">
      <c r="A31" s="7" t="s">
        <v>90</v>
      </c>
      <c r="B31" s="7" t="s">
        <v>91</v>
      </c>
      <c r="C31" s="8" t="str">
        <f t="shared" si="0"/>
        <v>Exp 3</v>
      </c>
      <c r="D31" s="8" t="str">
        <f t="shared" si="1"/>
        <v>VCTCXO</v>
      </c>
      <c r="E31" s="8" t="str">
        <f t="shared" si="8"/>
        <v>High, 2 Pin, 90-300 Vdc</v>
      </c>
      <c r="F31" s="8" t="str">
        <f t="shared" si="8"/>
        <v>Medium, 2 Pin, 20-75 Vdc</v>
      </c>
      <c r="G31" s="8" t="str">
        <f t="shared" si="3"/>
        <v>Security Enabled</v>
      </c>
      <c r="H31" s="8" t="str">
        <f t="shared" si="9"/>
        <v>BNC, DC IRIG-B, DCF77 or Pulse, TTL: 0-5V, 150mA</v>
      </c>
      <c r="I31" s="8" t="str">
        <f t="shared" si="9"/>
        <v>BNC, DC IRIG-B, DCF77 or Pulse, TTL: 0-5V, 150mA</v>
      </c>
      <c r="J31" s="9" t="s">
        <v>27</v>
      </c>
      <c r="K31" s="9" t="s">
        <v>28</v>
      </c>
      <c r="L31" s="9" t="s">
        <v>29</v>
      </c>
      <c r="M31" s="9" t="s">
        <v>30</v>
      </c>
      <c r="N31" s="9" t="s">
        <v>31</v>
      </c>
      <c r="O31" s="9" t="s">
        <v>32</v>
      </c>
      <c r="P31" s="9" t="s">
        <v>33</v>
      </c>
      <c r="Q31" s="8" t="str">
        <f t="shared" si="5"/>
        <v>BNC, DC IRIG-B, DCF77 or Pulse, TTL: 0-5V, 150mA</v>
      </c>
      <c r="R31" s="8" t="str">
        <f t="shared" si="6"/>
        <v>BNC, DC IRIG-B or AM IRIG-B, TTL: 0-5V, 25mA or 8Vpp Internal Impedence 120Ω</v>
      </c>
      <c r="S31" s="8" t="str">
        <f t="shared" si="7"/>
        <v>BNC, DC IRIG-B or AM IRIG-B, TTL: 0-5V, 25mA or 8Vpp Internal Impedence 120Ω</v>
      </c>
      <c r="T31" s="8" t="str">
        <f t="shared" si="7"/>
        <v>BNC, DC IRIG-B or AM IRIG-B, TTL: 0-5V, 25mA or 8Vpp Internal Impedence 120Ω</v>
      </c>
      <c r="U31" s="8" t="s">
        <v>34</v>
      </c>
      <c r="V31" s="8" t="s">
        <v>34</v>
      </c>
      <c r="W31" s="9" t="s">
        <v>35</v>
      </c>
      <c r="X31" s="9" t="s">
        <v>35</v>
      </c>
    </row>
    <row r="32" spans="1:24" x14ac:dyDescent="0.35">
      <c r="A32" s="7" t="s">
        <v>92</v>
      </c>
      <c r="B32" s="7" t="s">
        <v>93</v>
      </c>
      <c r="C32" s="8" t="str">
        <f t="shared" si="0"/>
        <v>Exp 3</v>
      </c>
      <c r="D32" s="8" t="str">
        <f t="shared" si="1"/>
        <v>VCTCXO</v>
      </c>
      <c r="E32" s="8" t="str">
        <f t="shared" si="8"/>
        <v>High, 2 Pin, 90-300 Vdc</v>
      </c>
      <c r="F32" s="8" t="str">
        <f t="shared" si="8"/>
        <v>Medium, 2 Pin, 20-75 Vdc</v>
      </c>
      <c r="G32" s="8" t="str">
        <f t="shared" si="3"/>
        <v>Security Enabled</v>
      </c>
      <c r="H32" s="8" t="str">
        <f t="shared" si="9"/>
        <v>BNC, DC IRIG-B, DCF77 or Pulse, TTL: 0-5V, 150mA</v>
      </c>
      <c r="I32" s="8" t="str">
        <f t="shared" si="9"/>
        <v>BNC, DC IRIG-B, DCF77 or Pulse, TTL: 0-5V, 150mA</v>
      </c>
      <c r="J32" s="9" t="s">
        <v>27</v>
      </c>
      <c r="K32" s="9" t="s">
        <v>28</v>
      </c>
      <c r="L32" s="9" t="s">
        <v>29</v>
      </c>
      <c r="M32" s="9" t="s">
        <v>30</v>
      </c>
      <c r="N32" s="9" t="s">
        <v>31</v>
      </c>
      <c r="O32" s="9" t="s">
        <v>32</v>
      </c>
      <c r="P32" s="9" t="s">
        <v>33</v>
      </c>
      <c r="Q32" s="8" t="str">
        <f t="shared" si="5"/>
        <v>BNC, DC IRIG-B, DCF77 or Pulse, TTL: 0-5V, 150mA</v>
      </c>
      <c r="R32" s="8" t="str">
        <f t="shared" si="6"/>
        <v>BNC, DC IRIG-B or AM IRIG-B, TTL: 0-5V, 25mA or 8Vpp Internal Impedence 120Ω</v>
      </c>
      <c r="S32" s="8" t="str">
        <f t="shared" si="7"/>
        <v>BNC, DC IRIG-B or AM IRIG-B, TTL: 0-5V, 25mA or 8Vpp Internal Impedence 120Ω</v>
      </c>
      <c r="T32" s="8" t="str">
        <f t="shared" si="7"/>
        <v>BNC, DC IRIG-B or AM IRIG-B, TTL: 0-5V, 25mA or 8Vpp Internal Impedence 120Ω</v>
      </c>
      <c r="U32" s="8" t="s">
        <v>34</v>
      </c>
      <c r="V32" s="8" t="s">
        <v>34</v>
      </c>
      <c r="W32" s="9" t="s">
        <v>35</v>
      </c>
      <c r="X32" s="9" t="s">
        <v>35</v>
      </c>
    </row>
    <row r="33" spans="1:24" x14ac:dyDescent="0.35">
      <c r="A33" s="10" t="s">
        <v>94</v>
      </c>
      <c r="B33" s="10" t="s">
        <v>95</v>
      </c>
      <c r="C33" s="11" t="str">
        <f t="shared" si="0"/>
        <v>Exp 2</v>
      </c>
      <c r="D33" s="11" t="str">
        <f t="shared" si="1"/>
        <v>OXCO</v>
      </c>
      <c r="E33" s="11" t="str">
        <f t="shared" si="8"/>
        <v>Medium, 2 Pin, 20-75 Vdc</v>
      </c>
      <c r="F33" s="11" t="str">
        <f t="shared" si="8"/>
        <v>Medium, 2 Pin, 20-75 Vdc</v>
      </c>
      <c r="G33" s="11" t="str">
        <f t="shared" si="3"/>
        <v>Security Enabled</v>
      </c>
      <c r="H33" s="11" t="str">
        <f t="shared" si="9"/>
        <v>BNC, DC IRIG-B, DCF77 or Pulse, TTL: 0-5V, 150mA</v>
      </c>
      <c r="I33" s="11" t="str">
        <f t="shared" si="9"/>
        <v>BNC, DC IRIG-B, DCF77 or Pulse, TTL: 0-5V, 150mA</v>
      </c>
      <c r="J33" s="12" t="s">
        <v>27</v>
      </c>
      <c r="K33" s="12" t="s">
        <v>28</v>
      </c>
      <c r="L33" s="12" t="s">
        <v>29</v>
      </c>
      <c r="M33" s="12" t="s">
        <v>30</v>
      </c>
      <c r="N33" s="12" t="s">
        <v>31</v>
      </c>
      <c r="O33" s="12" t="s">
        <v>32</v>
      </c>
      <c r="P33" s="12" t="s">
        <v>33</v>
      </c>
      <c r="Q33" s="12" t="s">
        <v>96</v>
      </c>
      <c r="R33" s="12" t="s">
        <v>96</v>
      </c>
      <c r="S33" s="11" t="str">
        <f t="shared" ref="S33:S64" si="10">IF(RIGHT(LEFT($A33,S$1),1)="B","BNC, DC IRIG-B, DCF77 or Pulse, TTL: 0-5V, 150mA","ST Fibre,Unmodulated IRIG-B, DCF77 or Pulses, 62.5/ 125um λ 820 nm ")</f>
        <v>BNC, DC IRIG-B, DCF77 or Pulse, TTL: 0-5V, 150mA</v>
      </c>
      <c r="T33" s="11" t="str">
        <f t="shared" ref="T33:W52" si="11">IF(RIGHT(LEFT($A33,T$1),1)="B","BNC,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U33" s="11" t="str">
        <f t="shared" si="11"/>
        <v>BNC, DC IRIG-B or AM IRIG-B, TTL: 0-5V, 25mA or 8Vpp Internal Impedence 120Ω</v>
      </c>
      <c r="V33" s="11" t="str">
        <f t="shared" si="11"/>
        <v xml:space="preserve">ST Fibre,Unmodulated IRIG-B, DCF77 or Pulses, 62.5/ 125um λ 820 nm </v>
      </c>
      <c r="W33" s="11" t="str">
        <f t="shared" si="11"/>
        <v xml:space="preserve">ST Fibre,Unmodulated IRIG-B, DCF77 or Pulses, 62.5/ 125um λ 820 nm </v>
      </c>
      <c r="X33" s="12" t="s">
        <v>97</v>
      </c>
    </row>
    <row r="34" spans="1:24" x14ac:dyDescent="0.35">
      <c r="A34" s="10" t="s">
        <v>98</v>
      </c>
      <c r="B34" s="10" t="s">
        <v>99</v>
      </c>
      <c r="C34" s="11" t="str">
        <f t="shared" si="0"/>
        <v>Exp 2</v>
      </c>
      <c r="D34" s="11" t="str">
        <f t="shared" si="1"/>
        <v>OXCO</v>
      </c>
      <c r="E34" s="11" t="str">
        <f t="shared" si="8"/>
        <v>Medium, 2 Pin, 20-75 Vdc</v>
      </c>
      <c r="F34" s="11" t="str">
        <f t="shared" si="8"/>
        <v>Medium, 2 Pin, 20-75 Vdc</v>
      </c>
      <c r="G34" s="11" t="str">
        <f t="shared" si="3"/>
        <v>Security Enabled</v>
      </c>
      <c r="H34" s="11" t="str">
        <f t="shared" si="9"/>
        <v>BNC, DC IRIG-B, DCF77 or Pulse, TTL: 0-5V, 150mA</v>
      </c>
      <c r="I34" s="11" t="str">
        <f t="shared" si="9"/>
        <v>BNC, DC IRIG-B, DCF77 or Pulse, TTL: 0-5V, 150mA</v>
      </c>
      <c r="J34" s="12" t="s">
        <v>27</v>
      </c>
      <c r="K34" s="12" t="s">
        <v>28</v>
      </c>
      <c r="L34" s="12" t="s">
        <v>29</v>
      </c>
      <c r="M34" s="12" t="s">
        <v>30</v>
      </c>
      <c r="N34" s="12" t="s">
        <v>31</v>
      </c>
      <c r="O34" s="12" t="s">
        <v>32</v>
      </c>
      <c r="P34" s="12" t="s">
        <v>33</v>
      </c>
      <c r="Q34" s="12" t="s">
        <v>96</v>
      </c>
      <c r="R34" s="12" t="s">
        <v>96</v>
      </c>
      <c r="S34" s="11" t="str">
        <f t="shared" si="10"/>
        <v>BNC, DC IRIG-B, DCF77 or Pulse, TTL: 0-5V, 150mA</v>
      </c>
      <c r="T34" s="11" t="str">
        <f t="shared" si="11"/>
        <v>BNC, DC IRIG-B or AM IRIG-B, TTL: 0-5V, 25mA or 8Vpp Internal Impedence 120Ω</v>
      </c>
      <c r="U34" s="11" t="str">
        <f t="shared" si="11"/>
        <v>BNC, DC IRIG-B or AM IRIG-B, TTL: 0-5V, 25mA or 8Vpp Internal Impedence 120Ω</v>
      </c>
      <c r="V34" s="11" t="str">
        <f t="shared" si="11"/>
        <v xml:space="preserve">ST Fibre,Unmodulated IRIG-B, DCF77 or Pulses, 62.5/ 125um λ 820 nm </v>
      </c>
      <c r="W34" s="11" t="str">
        <f t="shared" si="11"/>
        <v xml:space="preserve">ST Fibre,Unmodulated IRIG-B, DCF77 or Pulses, 62.5/ 125um λ 820 nm </v>
      </c>
      <c r="X34" s="12" t="s">
        <v>97</v>
      </c>
    </row>
    <row r="35" spans="1:24" x14ac:dyDescent="0.35">
      <c r="A35" s="10" t="s">
        <v>100</v>
      </c>
      <c r="B35" s="10" t="s">
        <v>101</v>
      </c>
      <c r="C35" s="11" t="str">
        <f t="shared" ref="C35:C66" si="12">"Exp " &amp; RIGHT(LEFT(A35,12),1)</f>
        <v>Exp 2</v>
      </c>
      <c r="D35" s="11" t="str">
        <f t="shared" ref="D35:D66" si="13">IF(RIGHT(LEFT($A35,4),1)="O","OXCO",IF(RIGHT(LEFT($A35,4),1)="R","Rubidium",IF(RIGHT(LEFT($A35,4),1)="V","VCTCXO","TCXO")))</f>
        <v>OXCO</v>
      </c>
      <c r="E35" s="11" t="str">
        <f t="shared" si="8"/>
        <v>High, 2 Pin, 90-300 Vdc</v>
      </c>
      <c r="F35" s="11" t="str">
        <f t="shared" si="8"/>
        <v>High, 2 Pin, 90-300 Vdc</v>
      </c>
      <c r="G35" s="11" t="str">
        <f t="shared" ref="G35:G66" si="14">IF(RIGHT(LEFT(E35,12),1)="A","Security Disabled","Security Enabled")</f>
        <v>Security Enabled</v>
      </c>
      <c r="H35" s="11" t="str">
        <f t="shared" si="9"/>
        <v>BNC, DC IRIG-B, DCF77 or Pulse, TTL: 0-5V, 150mA</v>
      </c>
      <c r="I35" s="11" t="str">
        <f t="shared" si="9"/>
        <v>BNC, DC IRIG-B, DCF77 or Pulse, TTL: 0-5V, 150mA</v>
      </c>
      <c r="J35" s="12" t="s">
        <v>27</v>
      </c>
      <c r="K35" s="12" t="s">
        <v>28</v>
      </c>
      <c r="L35" s="12" t="s">
        <v>29</v>
      </c>
      <c r="M35" s="12" t="s">
        <v>30</v>
      </c>
      <c r="N35" s="12" t="s">
        <v>31</v>
      </c>
      <c r="O35" s="12" t="s">
        <v>32</v>
      </c>
      <c r="P35" s="12" t="s">
        <v>33</v>
      </c>
      <c r="Q35" s="12" t="s">
        <v>96</v>
      </c>
      <c r="R35" s="12" t="s">
        <v>96</v>
      </c>
      <c r="S35" s="11" t="str">
        <f t="shared" si="10"/>
        <v>BNC, DC IRIG-B, DCF77 or Pulse, TTL: 0-5V, 150mA</v>
      </c>
      <c r="T35" s="11" t="str">
        <f t="shared" si="11"/>
        <v>BNC, DC IRIG-B or AM IRIG-B, TTL: 0-5V, 25mA or 8Vpp Internal Impedence 120Ω</v>
      </c>
      <c r="U35" s="11" t="str">
        <f t="shared" si="11"/>
        <v>BNC, DC IRIG-B or AM IRIG-B, TTL: 0-5V, 25mA or 8Vpp Internal Impedence 120Ω</v>
      </c>
      <c r="V35" s="11" t="str">
        <f t="shared" si="11"/>
        <v xml:space="preserve">ST Fibre,Unmodulated IRIG-B, DCF77 or Pulses, 62.5/ 125um λ 820 nm </v>
      </c>
      <c r="W35" s="11" t="str">
        <f t="shared" si="11"/>
        <v xml:space="preserve">ST Fibre,Unmodulated IRIG-B, DCF77 or Pulses, 62.5/ 125um λ 820 nm </v>
      </c>
      <c r="X35" s="12" t="s">
        <v>97</v>
      </c>
    </row>
    <row r="36" spans="1:24" x14ac:dyDescent="0.35">
      <c r="A36" s="10" t="s">
        <v>102</v>
      </c>
      <c r="B36" s="10" t="s">
        <v>103</v>
      </c>
      <c r="C36" s="11" t="str">
        <f t="shared" si="12"/>
        <v>Exp 2</v>
      </c>
      <c r="D36" s="11" t="str">
        <f t="shared" si="13"/>
        <v>OXCO</v>
      </c>
      <c r="E36" s="11" t="str">
        <f t="shared" si="8"/>
        <v>High, 2 Pin, 90-300 Vdc</v>
      </c>
      <c r="F36" s="11" t="str">
        <f t="shared" si="8"/>
        <v>High, 2 Pin, 90-300 Vdc</v>
      </c>
      <c r="G36" s="11" t="str">
        <f t="shared" si="14"/>
        <v>Security Enabled</v>
      </c>
      <c r="H36" s="11" t="str">
        <f t="shared" si="9"/>
        <v>BNC, DC IRIG-B, DCF77 or Pulse, TTL: 0-5V, 150mA</v>
      </c>
      <c r="I36" s="11" t="str">
        <f t="shared" si="9"/>
        <v>BNC, DC IRIG-B, DCF77 or Pulse, TTL: 0-5V, 150mA</v>
      </c>
      <c r="J36" s="12" t="s">
        <v>27</v>
      </c>
      <c r="K36" s="12" t="s">
        <v>28</v>
      </c>
      <c r="L36" s="12" t="s">
        <v>29</v>
      </c>
      <c r="M36" s="12" t="s">
        <v>30</v>
      </c>
      <c r="N36" s="12" t="s">
        <v>31</v>
      </c>
      <c r="O36" s="12" t="s">
        <v>32</v>
      </c>
      <c r="P36" s="12" t="s">
        <v>33</v>
      </c>
      <c r="Q36" s="12" t="s">
        <v>96</v>
      </c>
      <c r="R36" s="12" t="s">
        <v>96</v>
      </c>
      <c r="S36" s="11" t="str">
        <f t="shared" si="10"/>
        <v>BNC, DC IRIG-B, DCF77 or Pulse, TTL: 0-5V, 150mA</v>
      </c>
      <c r="T36" s="11" t="str">
        <f t="shared" si="11"/>
        <v>BNC, DC IRIG-B or AM IRIG-B, TTL: 0-5V, 25mA or 8Vpp Internal Impedence 120Ω</v>
      </c>
      <c r="U36" s="11" t="str">
        <f t="shared" si="11"/>
        <v>BNC, DC IRIG-B or AM IRIG-B, TTL: 0-5V, 25mA or 8Vpp Internal Impedence 120Ω</v>
      </c>
      <c r="V36" s="11" t="str">
        <f t="shared" si="11"/>
        <v xml:space="preserve">ST Fibre,Unmodulated IRIG-B, DCF77 or Pulses, 62.5/ 125um λ 820 nm </v>
      </c>
      <c r="W36" s="11" t="str">
        <f t="shared" si="11"/>
        <v xml:space="preserve">ST Fibre,Unmodulated IRIG-B, DCF77 or Pulses, 62.5/ 125um λ 820 nm </v>
      </c>
      <c r="X36" s="12" t="s">
        <v>97</v>
      </c>
    </row>
    <row r="37" spans="1:24" x14ac:dyDescent="0.35">
      <c r="A37" s="10" t="s">
        <v>104</v>
      </c>
      <c r="B37" s="10" t="s">
        <v>105</v>
      </c>
      <c r="C37" s="11" t="str">
        <f t="shared" si="12"/>
        <v>Exp 2</v>
      </c>
      <c r="D37" s="11" t="str">
        <f t="shared" si="13"/>
        <v>OXCO</v>
      </c>
      <c r="E37" s="11" t="str">
        <f t="shared" si="8"/>
        <v>High (AC), IEC320, 85-250 Vac/90-300 Vdc</v>
      </c>
      <c r="F37" s="11" t="str">
        <f t="shared" si="8"/>
        <v>Medium, 2 Pin, 20-75 Vdc</v>
      </c>
      <c r="G37" s="11" t="str">
        <f t="shared" si="14"/>
        <v>Security Enabled</v>
      </c>
      <c r="H37" s="11" t="str">
        <f t="shared" si="9"/>
        <v>BNC, DC IRIG-B, DCF77 or Pulse, TTL: 0-5V, 150mA</v>
      </c>
      <c r="I37" s="11" t="str">
        <f t="shared" si="9"/>
        <v>BNC, DC IRIG-B, DCF77 or Pulse, TTL: 0-5V, 150mA</v>
      </c>
      <c r="J37" s="12" t="s">
        <v>27</v>
      </c>
      <c r="K37" s="12" t="s">
        <v>28</v>
      </c>
      <c r="L37" s="12" t="s">
        <v>29</v>
      </c>
      <c r="M37" s="12" t="s">
        <v>30</v>
      </c>
      <c r="N37" s="12" t="s">
        <v>31</v>
      </c>
      <c r="O37" s="12" t="s">
        <v>32</v>
      </c>
      <c r="P37" s="12" t="s">
        <v>33</v>
      </c>
      <c r="Q37" s="12" t="s">
        <v>96</v>
      </c>
      <c r="R37" s="12" t="s">
        <v>96</v>
      </c>
      <c r="S37" s="11" t="str">
        <f t="shared" si="10"/>
        <v>BNC, DC IRIG-B, DCF77 or Pulse, TTL: 0-5V, 150mA</v>
      </c>
      <c r="T37" s="11" t="str">
        <f t="shared" si="11"/>
        <v>BNC, DC IRIG-B or AM IRIG-B, TTL: 0-5V, 25mA or 8Vpp Internal Impedence 120Ω</v>
      </c>
      <c r="U37" s="11" t="str">
        <f t="shared" si="11"/>
        <v>BNC, DC IRIG-B or AM IRIG-B, TTL: 0-5V, 25mA or 8Vpp Internal Impedence 120Ω</v>
      </c>
      <c r="V37" s="11" t="str">
        <f t="shared" si="11"/>
        <v>BNC, DC IRIG-B or AM IRIG-B, TTL: 0-5V, 25mA or 8Vpp Internal Impedence 120Ω</v>
      </c>
      <c r="W37" s="11" t="str">
        <f t="shared" si="11"/>
        <v>BNC, DC IRIG-B or AM IRIG-B, TTL: 0-5V, 25mA or 8Vpp Internal Impedence 120Ω</v>
      </c>
      <c r="X37" s="12" t="s">
        <v>97</v>
      </c>
    </row>
    <row r="38" spans="1:24" x14ac:dyDescent="0.35">
      <c r="A38" s="10" t="s">
        <v>106</v>
      </c>
      <c r="B38" s="10" t="s">
        <v>107</v>
      </c>
      <c r="C38" s="11" t="str">
        <f t="shared" si="12"/>
        <v>Exp 2</v>
      </c>
      <c r="D38" s="11" t="str">
        <f t="shared" si="13"/>
        <v>OXCO</v>
      </c>
      <c r="E38" s="11" t="str">
        <f t="shared" si="8"/>
        <v>High (AC), IEC320, 85-250 Vac/90-300 Vdc</v>
      </c>
      <c r="F38" s="11" t="str">
        <f t="shared" si="8"/>
        <v>Medium, 2 Pin, 20-75 Vdc</v>
      </c>
      <c r="G38" s="11" t="str">
        <f t="shared" si="14"/>
        <v>Security Enabled</v>
      </c>
      <c r="H38" s="11" t="str">
        <f t="shared" si="9"/>
        <v>BNC, DC IRIG-B, DCF77 or Pulse, TTL: 0-5V, 150mA</v>
      </c>
      <c r="I38" s="11" t="str">
        <f t="shared" si="9"/>
        <v>BNC, DC IRIG-B, DCF77 or Pulse, TTL: 0-5V, 150mA</v>
      </c>
      <c r="J38" s="12" t="s">
        <v>27</v>
      </c>
      <c r="K38" s="12" t="s">
        <v>28</v>
      </c>
      <c r="L38" s="12" t="s">
        <v>29</v>
      </c>
      <c r="M38" s="12" t="s">
        <v>30</v>
      </c>
      <c r="N38" s="12" t="s">
        <v>31</v>
      </c>
      <c r="O38" s="12" t="s">
        <v>32</v>
      </c>
      <c r="P38" s="12" t="s">
        <v>33</v>
      </c>
      <c r="Q38" s="12" t="s">
        <v>96</v>
      </c>
      <c r="R38" s="12" t="s">
        <v>96</v>
      </c>
      <c r="S38" s="11" t="str">
        <f t="shared" si="10"/>
        <v>BNC, DC IRIG-B, DCF77 or Pulse, TTL: 0-5V, 150mA</v>
      </c>
      <c r="T38" s="11" t="str">
        <f t="shared" si="11"/>
        <v>BNC, DC IRIG-B or AM IRIG-B, TTL: 0-5V, 25mA or 8Vpp Internal Impedence 120Ω</v>
      </c>
      <c r="U38" s="11" t="str">
        <f t="shared" si="11"/>
        <v>BNC, DC IRIG-B or AM IRIG-B, TTL: 0-5V, 25mA or 8Vpp Internal Impedence 120Ω</v>
      </c>
      <c r="V38" s="11" t="str">
        <f t="shared" si="11"/>
        <v xml:space="preserve">ST Fibre,Unmodulated IRIG-B, DCF77 or Pulses, 62.5/ 125um λ 820 nm </v>
      </c>
      <c r="W38" s="11" t="str">
        <f t="shared" si="11"/>
        <v xml:space="preserve">ST Fibre,Unmodulated IRIG-B, DCF77 or Pulses, 62.5/ 125um λ 820 nm </v>
      </c>
      <c r="X38" s="12" t="s">
        <v>97</v>
      </c>
    </row>
    <row r="39" spans="1:24" x14ac:dyDescent="0.35">
      <c r="A39" s="10" t="s">
        <v>108</v>
      </c>
      <c r="B39" s="10" t="s">
        <v>105</v>
      </c>
      <c r="C39" s="11" t="str">
        <f t="shared" si="12"/>
        <v>Exp 2</v>
      </c>
      <c r="D39" s="11" t="str">
        <f t="shared" si="13"/>
        <v>OXCO</v>
      </c>
      <c r="E39" s="11" t="str">
        <f t="shared" si="8"/>
        <v>High (AC), IEC320, 85-250 Vac/90-300 Vdc</v>
      </c>
      <c r="F39" s="11" t="str">
        <f t="shared" si="8"/>
        <v>Medium, 2 Pin, 20-75 Vdc</v>
      </c>
      <c r="G39" s="11" t="str">
        <f t="shared" si="14"/>
        <v>Security Enabled</v>
      </c>
      <c r="H39" s="11" t="str">
        <f t="shared" si="9"/>
        <v>BNC, DC IRIG-B, DCF77 or Pulse, TTL: 0-5V, 150mA</v>
      </c>
      <c r="I39" s="11" t="str">
        <f t="shared" si="9"/>
        <v>BNC, DC IRIG-B, DCF77 or Pulse, TTL: 0-5V, 150mA</v>
      </c>
      <c r="J39" s="12" t="s">
        <v>27</v>
      </c>
      <c r="K39" s="12" t="s">
        <v>28</v>
      </c>
      <c r="L39" s="12" t="s">
        <v>29</v>
      </c>
      <c r="M39" s="12" t="s">
        <v>30</v>
      </c>
      <c r="N39" s="12" t="s">
        <v>31</v>
      </c>
      <c r="O39" s="12" t="s">
        <v>32</v>
      </c>
      <c r="P39" s="12" t="s">
        <v>33</v>
      </c>
      <c r="Q39" s="12" t="s">
        <v>96</v>
      </c>
      <c r="R39" s="12" t="s">
        <v>96</v>
      </c>
      <c r="S39" s="11" t="str">
        <f t="shared" si="10"/>
        <v>BNC, DC IRIG-B, DCF77 or Pulse, TTL: 0-5V, 150mA</v>
      </c>
      <c r="T39" s="11" t="str">
        <f t="shared" si="11"/>
        <v>BNC, DC IRIG-B or AM IRIG-B, TTL: 0-5V, 25mA or 8Vpp Internal Impedence 120Ω</v>
      </c>
      <c r="U39" s="11" t="str">
        <f t="shared" si="11"/>
        <v>BNC, DC IRIG-B or AM IRIG-B, TTL: 0-5V, 25mA or 8Vpp Internal Impedence 120Ω</v>
      </c>
      <c r="V39" s="11" t="str">
        <f t="shared" si="11"/>
        <v>BNC, DC IRIG-B or AM IRIG-B, TTL: 0-5V, 25mA or 8Vpp Internal Impedence 120Ω</v>
      </c>
      <c r="W39" s="11" t="str">
        <f t="shared" si="11"/>
        <v>BNC, DC IRIG-B or AM IRIG-B, TTL: 0-5V, 25mA or 8Vpp Internal Impedence 120Ω</v>
      </c>
      <c r="X39" s="12" t="s">
        <v>97</v>
      </c>
    </row>
    <row r="40" spans="1:24" x14ac:dyDescent="0.35">
      <c r="A40" s="10" t="s">
        <v>109</v>
      </c>
      <c r="B40" s="10" t="s">
        <v>110</v>
      </c>
      <c r="C40" s="11" t="str">
        <f t="shared" si="12"/>
        <v>Exp 2</v>
      </c>
      <c r="D40" s="11" t="str">
        <f t="shared" si="13"/>
        <v>OXCO</v>
      </c>
      <c r="E40" s="11" t="str">
        <f t="shared" si="8"/>
        <v>High (AC), IEC320, 85-250 Vac/90-300 Vdc</v>
      </c>
      <c r="F40" s="11" t="str">
        <f t="shared" si="8"/>
        <v>Medium, 2 Pin, 20-75 Vdc</v>
      </c>
      <c r="G40" s="11" t="str">
        <f t="shared" si="14"/>
        <v>Security Enabled</v>
      </c>
      <c r="H40" s="11" t="str">
        <f t="shared" si="9"/>
        <v>BNC, DC IRIG-B, DCF77 or Pulse, TTL: 0-5V, 150mA</v>
      </c>
      <c r="I40" s="11" t="str">
        <f t="shared" si="9"/>
        <v>BNC, DC IRIG-B, DCF77 or Pulse, TTL: 0-5V, 150mA</v>
      </c>
      <c r="J40" s="12" t="s">
        <v>27</v>
      </c>
      <c r="K40" s="12" t="s">
        <v>28</v>
      </c>
      <c r="L40" s="12" t="s">
        <v>29</v>
      </c>
      <c r="M40" s="12" t="s">
        <v>30</v>
      </c>
      <c r="N40" s="12" t="s">
        <v>31</v>
      </c>
      <c r="O40" s="12" t="s">
        <v>32</v>
      </c>
      <c r="P40" s="12" t="s">
        <v>33</v>
      </c>
      <c r="Q40" s="12" t="s">
        <v>96</v>
      </c>
      <c r="R40" s="12" t="s">
        <v>96</v>
      </c>
      <c r="S40" s="11" t="str">
        <f t="shared" si="10"/>
        <v>BNC, DC IRIG-B, DCF77 or Pulse, TTL: 0-5V, 150mA</v>
      </c>
      <c r="T40" s="11" t="str">
        <f t="shared" si="11"/>
        <v>BNC, DC IRIG-B or AM IRIG-B, TTL: 0-5V, 25mA or 8Vpp Internal Impedence 120Ω</v>
      </c>
      <c r="U40" s="11" t="str">
        <f t="shared" si="11"/>
        <v>BNC, DC IRIG-B or AM IRIG-B, TTL: 0-5V, 25mA or 8Vpp Internal Impedence 120Ω</v>
      </c>
      <c r="V40" s="11" t="str">
        <f t="shared" si="11"/>
        <v xml:space="preserve">ST Fibre,Unmodulated IRIG-B, DCF77 or Pulses, 62.5/ 125um λ 820 nm </v>
      </c>
      <c r="W40" s="11" t="str">
        <f t="shared" si="11"/>
        <v xml:space="preserve">ST Fibre,Unmodulated IRIG-B, DCF77 or Pulses, 62.5/ 125um λ 820 nm </v>
      </c>
      <c r="X40" s="12" t="s">
        <v>97</v>
      </c>
    </row>
    <row r="41" spans="1:24" x14ac:dyDescent="0.35">
      <c r="A41" s="10" t="s">
        <v>111</v>
      </c>
      <c r="B41" s="10" t="s">
        <v>112</v>
      </c>
      <c r="C41" s="11" t="str">
        <f t="shared" si="12"/>
        <v>Exp 2</v>
      </c>
      <c r="D41" s="11" t="str">
        <f t="shared" si="13"/>
        <v>OXCO</v>
      </c>
      <c r="E41" s="11" t="str">
        <f t="shared" si="8"/>
        <v>High (AC), IEC320, 85-250 Vac/90-300 Vdc</v>
      </c>
      <c r="F41" s="11" t="str">
        <f t="shared" si="8"/>
        <v>High (AC), IEC320, 85-250 Vac/90-300 Vdc</v>
      </c>
      <c r="G41" s="11" t="str">
        <f t="shared" si="14"/>
        <v>Security Enabled</v>
      </c>
      <c r="H41" s="11" t="str">
        <f t="shared" si="9"/>
        <v>BNC, DC IRIG-B, DCF77 or Pulse, TTL: 0-5V, 150mA</v>
      </c>
      <c r="I41" s="11" t="str">
        <f t="shared" si="9"/>
        <v>BNC, DC IRIG-B, DCF77 or Pulse, TTL: 0-5V, 150mA</v>
      </c>
      <c r="J41" s="12" t="s">
        <v>27</v>
      </c>
      <c r="K41" s="12" t="s">
        <v>28</v>
      </c>
      <c r="L41" s="12" t="s">
        <v>29</v>
      </c>
      <c r="M41" s="12" t="s">
        <v>30</v>
      </c>
      <c r="N41" s="12" t="s">
        <v>31</v>
      </c>
      <c r="O41" s="12" t="s">
        <v>32</v>
      </c>
      <c r="P41" s="12" t="s">
        <v>33</v>
      </c>
      <c r="Q41" s="12" t="s">
        <v>96</v>
      </c>
      <c r="R41" s="12" t="s">
        <v>96</v>
      </c>
      <c r="S41" s="11" t="str">
        <f t="shared" si="10"/>
        <v>BNC, DC IRIG-B, DCF77 or Pulse, TTL: 0-5V, 150mA</v>
      </c>
      <c r="T41" s="11" t="str">
        <f t="shared" si="11"/>
        <v>BNC, DC IRIG-B or AM IRIG-B, TTL: 0-5V, 25mA or 8Vpp Internal Impedence 120Ω</v>
      </c>
      <c r="U41" s="11" t="str">
        <f t="shared" si="11"/>
        <v>BNC, DC IRIG-B or AM IRIG-B, TTL: 0-5V, 25mA or 8Vpp Internal Impedence 120Ω</v>
      </c>
      <c r="V41" s="11" t="str">
        <f t="shared" si="11"/>
        <v>BNC, DC IRIG-B or AM IRIG-B, TTL: 0-5V, 25mA or 8Vpp Internal Impedence 120Ω</v>
      </c>
      <c r="W41" s="11" t="str">
        <f t="shared" si="11"/>
        <v>BNC, DC IRIG-B or AM IRIG-B, TTL: 0-5V, 25mA or 8Vpp Internal Impedence 120Ω</v>
      </c>
      <c r="X41" s="12" t="s">
        <v>97</v>
      </c>
    </row>
    <row r="42" spans="1:24" x14ac:dyDescent="0.35">
      <c r="A42" s="10" t="s">
        <v>113</v>
      </c>
      <c r="B42" s="10" t="s">
        <v>114</v>
      </c>
      <c r="C42" s="11" t="str">
        <f t="shared" si="12"/>
        <v>Exp 2</v>
      </c>
      <c r="D42" s="11" t="str">
        <f t="shared" si="13"/>
        <v>OXCO</v>
      </c>
      <c r="E42" s="11" t="str">
        <f t="shared" si="8"/>
        <v>High (AC), IEC320, 85-250 Vac/90-300 Vdc</v>
      </c>
      <c r="F42" s="11" t="str">
        <f t="shared" si="8"/>
        <v>High (AC), IEC320, 85-250 Vac/90-300 Vdc</v>
      </c>
      <c r="G42" s="11" t="str">
        <f t="shared" si="14"/>
        <v>Security Enabled</v>
      </c>
      <c r="H42" s="11" t="str">
        <f t="shared" si="9"/>
        <v>BNC, DC IRIG-B, DCF77 or Pulse, TTL: 0-5V, 150mA</v>
      </c>
      <c r="I42" s="11" t="str">
        <f t="shared" si="9"/>
        <v>BNC, DC IRIG-B, DCF77 or Pulse, TTL: 0-5V, 150mA</v>
      </c>
      <c r="J42" s="12" t="s">
        <v>27</v>
      </c>
      <c r="K42" s="12" t="s">
        <v>28</v>
      </c>
      <c r="L42" s="12" t="s">
        <v>29</v>
      </c>
      <c r="M42" s="12" t="s">
        <v>30</v>
      </c>
      <c r="N42" s="12" t="s">
        <v>31</v>
      </c>
      <c r="O42" s="12" t="s">
        <v>32</v>
      </c>
      <c r="P42" s="12" t="s">
        <v>33</v>
      </c>
      <c r="Q42" s="12" t="s">
        <v>96</v>
      </c>
      <c r="R42" s="12" t="s">
        <v>96</v>
      </c>
      <c r="S42" s="11" t="str">
        <f t="shared" si="10"/>
        <v>BNC, DC IRIG-B, DCF77 or Pulse, TTL: 0-5V, 150mA</v>
      </c>
      <c r="T42" s="11" t="str">
        <f t="shared" si="11"/>
        <v>BNC, DC IRIG-B or AM IRIG-B, TTL: 0-5V, 25mA or 8Vpp Internal Impedence 120Ω</v>
      </c>
      <c r="U42" s="11" t="str">
        <f t="shared" si="11"/>
        <v>BNC, DC IRIG-B or AM IRIG-B, TTL: 0-5V, 25mA or 8Vpp Internal Impedence 120Ω</v>
      </c>
      <c r="V42" s="11" t="str">
        <f t="shared" si="11"/>
        <v>BNC, DC IRIG-B or AM IRIG-B, TTL: 0-5V, 25mA or 8Vpp Internal Impedence 120Ω</v>
      </c>
      <c r="W42" s="11" t="str">
        <f t="shared" si="11"/>
        <v>BNC, DC IRIG-B or AM IRIG-B, TTL: 0-5V, 25mA or 8Vpp Internal Impedence 120Ω</v>
      </c>
      <c r="X42" s="12" t="s">
        <v>97</v>
      </c>
    </row>
    <row r="43" spans="1:24" x14ac:dyDescent="0.35">
      <c r="A43" s="10" t="s">
        <v>115</v>
      </c>
      <c r="B43" s="10" t="s">
        <v>116</v>
      </c>
      <c r="C43" s="11" t="str">
        <f t="shared" si="12"/>
        <v>Exp 2</v>
      </c>
      <c r="D43" s="11" t="str">
        <f t="shared" si="13"/>
        <v>OXCO</v>
      </c>
      <c r="E43" s="11" t="str">
        <f t="shared" ref="E43:F62" si="15">IF(RIGHT(LEFT($A43,E$1),1)="2","Medium, 2 Pin, 20-75 Vdc",IF(RIGHT(LEFT($A43,E$1),1)="3","High, 2 Pin, 90-300 Vdc",IF(RIGHT(LEFT($A43,E$1),1)="4","High (AC), IEC320, 85-250 Vac/90-300 Vdc","Not Fitted")))</f>
        <v>High (AC), IEC320, 85-250 Vac/90-300 Vdc</v>
      </c>
      <c r="F43" s="11" t="str">
        <f t="shared" si="15"/>
        <v>Not Fitted</v>
      </c>
      <c r="G43" s="11" t="str">
        <f t="shared" si="14"/>
        <v>Security Enabled</v>
      </c>
      <c r="H43" s="11" t="str">
        <f t="shared" ref="H43:I62" si="16">IF(RIGHT(LEFT($A43,H$1),1)="B","BNC, DC IRIG-B, DCF77 or Pulse, TTL: 0-5V, 150mA",IF(RIGHT(LEFT($A43,H$1),1)="C","ST Fibre,Unmodulated IRIG-B, DCF77 or Pulses, 62.5/ 125um λ 820 nm ",IF(RIGHT(LEFT($A43,H$1),1)="D","2 Pin, DC IRIG-B, DCF77 or Pulse, HV MOSFET 300V 1A","2 Pin, DC IRIG-B, DCF77 or Pulse, RS422/485: +/-5V")))</f>
        <v>BNC, DC IRIG-B, DCF77 or Pulse, TTL: 0-5V, 150mA</v>
      </c>
      <c r="I43" s="11" t="str">
        <f t="shared" si="16"/>
        <v>BNC, DC IRIG-B, DCF77 or Pulse, TTL: 0-5V, 150mA</v>
      </c>
      <c r="J43" s="12" t="s">
        <v>27</v>
      </c>
      <c r="K43" s="12" t="s">
        <v>28</v>
      </c>
      <c r="L43" s="12" t="s">
        <v>29</v>
      </c>
      <c r="M43" s="12" t="s">
        <v>30</v>
      </c>
      <c r="N43" s="12" t="s">
        <v>31</v>
      </c>
      <c r="O43" s="12" t="s">
        <v>32</v>
      </c>
      <c r="P43" s="12" t="s">
        <v>33</v>
      </c>
      <c r="Q43" s="12" t="s">
        <v>96</v>
      </c>
      <c r="R43" s="12" t="s">
        <v>96</v>
      </c>
      <c r="S43" s="11" t="str">
        <f t="shared" si="10"/>
        <v>BNC, DC IRIG-B, DCF77 or Pulse, TTL: 0-5V, 150mA</v>
      </c>
      <c r="T43" s="11" t="str">
        <f t="shared" si="11"/>
        <v>BNC, DC IRIG-B or AM IRIG-B, TTL: 0-5V, 25mA or 8Vpp Internal Impedence 120Ω</v>
      </c>
      <c r="U43" s="11" t="str">
        <f t="shared" si="11"/>
        <v>BNC, DC IRIG-B or AM IRIG-B, TTL: 0-5V, 25mA or 8Vpp Internal Impedence 120Ω</v>
      </c>
      <c r="V43" s="11" t="str">
        <f t="shared" si="11"/>
        <v>BNC, DC IRIG-B or AM IRIG-B, TTL: 0-5V, 25mA or 8Vpp Internal Impedence 120Ω</v>
      </c>
      <c r="W43" s="11" t="str">
        <f t="shared" si="11"/>
        <v>BNC, DC IRIG-B or AM IRIG-B, TTL: 0-5V, 25mA or 8Vpp Internal Impedence 120Ω</v>
      </c>
      <c r="X43" s="12" t="s">
        <v>97</v>
      </c>
    </row>
    <row r="44" spans="1:24" x14ac:dyDescent="0.35">
      <c r="A44" s="10" t="s">
        <v>117</v>
      </c>
      <c r="B44" s="10" t="s">
        <v>118</v>
      </c>
      <c r="C44" s="11" t="str">
        <f t="shared" si="12"/>
        <v>Exp 2</v>
      </c>
      <c r="D44" s="11" t="str">
        <f t="shared" si="13"/>
        <v>OXCO</v>
      </c>
      <c r="E44" s="11" t="str">
        <f t="shared" si="15"/>
        <v>High (AC), IEC320, 85-250 Vac/90-300 Vdc</v>
      </c>
      <c r="F44" s="11" t="str">
        <f t="shared" si="15"/>
        <v>Not Fitted</v>
      </c>
      <c r="G44" s="11" t="str">
        <f t="shared" si="14"/>
        <v>Security Enabled</v>
      </c>
      <c r="H44" s="11" t="str">
        <f t="shared" si="16"/>
        <v>BNC, DC IRIG-B, DCF77 or Pulse, TTL: 0-5V, 150mA</v>
      </c>
      <c r="I44" s="11" t="str">
        <f t="shared" si="16"/>
        <v>BNC, DC IRIG-B, DCF77 or Pulse, TTL: 0-5V, 150mA</v>
      </c>
      <c r="J44" s="12" t="s">
        <v>27</v>
      </c>
      <c r="K44" s="12" t="s">
        <v>28</v>
      </c>
      <c r="L44" s="12" t="s">
        <v>29</v>
      </c>
      <c r="M44" s="12" t="s">
        <v>30</v>
      </c>
      <c r="N44" s="12" t="s">
        <v>31</v>
      </c>
      <c r="O44" s="12" t="s">
        <v>32</v>
      </c>
      <c r="P44" s="12" t="s">
        <v>33</v>
      </c>
      <c r="Q44" s="12" t="s">
        <v>96</v>
      </c>
      <c r="R44" s="12" t="s">
        <v>96</v>
      </c>
      <c r="S44" s="11" t="str">
        <f t="shared" si="10"/>
        <v>BNC, DC IRIG-B, DCF77 or Pulse, TTL: 0-5V, 150mA</v>
      </c>
      <c r="T44" s="11" t="str">
        <f t="shared" si="11"/>
        <v>BNC, DC IRIG-B or AM IRIG-B, TTL: 0-5V, 25mA or 8Vpp Internal Impedence 120Ω</v>
      </c>
      <c r="U44" s="11" t="str">
        <f t="shared" si="11"/>
        <v>BNC, DC IRIG-B or AM IRIG-B, TTL: 0-5V, 25mA or 8Vpp Internal Impedence 120Ω</v>
      </c>
      <c r="V44" s="11" t="str">
        <f t="shared" si="11"/>
        <v xml:space="preserve">ST Fibre,Unmodulated IRIG-B, DCF77 or Pulses, 62.5/ 125um λ 820 nm </v>
      </c>
      <c r="W44" s="11" t="str">
        <f t="shared" si="11"/>
        <v xml:space="preserve">ST Fibre,Unmodulated IRIG-B, DCF77 or Pulses, 62.5/ 125um λ 820 nm </v>
      </c>
      <c r="X44" s="12" t="s">
        <v>97</v>
      </c>
    </row>
    <row r="45" spans="1:24" x14ac:dyDescent="0.35">
      <c r="A45" s="10" t="s">
        <v>119</v>
      </c>
      <c r="B45" s="10" t="s">
        <v>120</v>
      </c>
      <c r="C45" s="11" t="str">
        <f t="shared" si="12"/>
        <v>Exp 2</v>
      </c>
      <c r="D45" s="11" t="str">
        <f t="shared" si="13"/>
        <v>OXCO</v>
      </c>
      <c r="E45" s="11" t="str">
        <f t="shared" si="15"/>
        <v>High (AC), IEC320, 85-250 Vac/90-300 Vdc</v>
      </c>
      <c r="F45" s="11" t="str">
        <f t="shared" si="15"/>
        <v>Not Fitted</v>
      </c>
      <c r="G45" s="11" t="str">
        <f t="shared" si="14"/>
        <v>Security Enabled</v>
      </c>
      <c r="H45" s="11" t="str">
        <f t="shared" si="16"/>
        <v>BNC, DC IRIG-B, DCF77 or Pulse, TTL: 0-5V, 150mA</v>
      </c>
      <c r="I45" s="11" t="str">
        <f t="shared" si="16"/>
        <v xml:space="preserve">ST Fibre,Unmodulated IRIG-B, DCF77 or Pulses, 62.5/ 125um λ 820 nm </v>
      </c>
      <c r="J45" s="12" t="s">
        <v>27</v>
      </c>
      <c r="K45" s="12" t="s">
        <v>28</v>
      </c>
      <c r="L45" s="12" t="s">
        <v>29</v>
      </c>
      <c r="M45" s="12" t="s">
        <v>30</v>
      </c>
      <c r="N45" s="12" t="s">
        <v>31</v>
      </c>
      <c r="O45" s="12" t="s">
        <v>32</v>
      </c>
      <c r="P45" s="12" t="s">
        <v>33</v>
      </c>
      <c r="Q45" s="12" t="s">
        <v>96</v>
      </c>
      <c r="R45" s="12" t="s">
        <v>96</v>
      </c>
      <c r="S45" s="11" t="str">
        <f t="shared" si="10"/>
        <v>BNC, DC IRIG-B, DCF77 or Pulse, TTL: 0-5V, 150mA</v>
      </c>
      <c r="T45" s="11" t="str">
        <f t="shared" si="11"/>
        <v>BNC, DC IRIG-B or AM IRIG-B, TTL: 0-5V, 25mA or 8Vpp Internal Impedence 120Ω</v>
      </c>
      <c r="U45" s="11" t="str">
        <f t="shared" si="11"/>
        <v>BNC, DC IRIG-B or AM IRIG-B, TTL: 0-5V, 25mA or 8Vpp Internal Impedence 120Ω</v>
      </c>
      <c r="V45" s="11" t="str">
        <f t="shared" si="11"/>
        <v>BNC, DC IRIG-B or AM IRIG-B, TTL: 0-5V, 25mA or 8Vpp Internal Impedence 120Ω</v>
      </c>
      <c r="W45" s="11" t="str">
        <f t="shared" si="11"/>
        <v>BNC, DC IRIG-B or AM IRIG-B, TTL: 0-5V, 25mA or 8Vpp Internal Impedence 120Ω</v>
      </c>
      <c r="X45" s="12" t="s">
        <v>97</v>
      </c>
    </row>
    <row r="46" spans="1:24" x14ac:dyDescent="0.35">
      <c r="A46" s="10" t="s">
        <v>121</v>
      </c>
      <c r="B46" s="10" t="s">
        <v>122</v>
      </c>
      <c r="C46" s="11" t="str">
        <f t="shared" si="12"/>
        <v>Exp 2</v>
      </c>
      <c r="D46" s="11" t="str">
        <f t="shared" si="13"/>
        <v>OXCO</v>
      </c>
      <c r="E46" s="11" t="str">
        <f t="shared" si="15"/>
        <v>High (AC), IEC320, 85-250 Vac/90-300 Vdc</v>
      </c>
      <c r="F46" s="11" t="str">
        <f t="shared" si="15"/>
        <v>Not Fitted</v>
      </c>
      <c r="G46" s="11" t="str">
        <f t="shared" si="14"/>
        <v>Security Enabled</v>
      </c>
      <c r="H46" s="11" t="str">
        <f t="shared" si="16"/>
        <v>BNC, DC IRIG-B, DCF77 or Pulse, TTL: 0-5V, 150mA</v>
      </c>
      <c r="I46" s="11" t="str">
        <f t="shared" si="16"/>
        <v xml:space="preserve">ST Fibre,Unmodulated IRIG-B, DCF77 or Pulses, 62.5/ 125um λ 820 nm </v>
      </c>
      <c r="J46" s="12" t="s">
        <v>27</v>
      </c>
      <c r="K46" s="12" t="s">
        <v>28</v>
      </c>
      <c r="L46" s="12" t="s">
        <v>29</v>
      </c>
      <c r="M46" s="12" t="s">
        <v>30</v>
      </c>
      <c r="N46" s="12" t="s">
        <v>31</v>
      </c>
      <c r="O46" s="12" t="s">
        <v>32</v>
      </c>
      <c r="P46" s="12" t="s">
        <v>33</v>
      </c>
      <c r="Q46" s="12" t="s">
        <v>96</v>
      </c>
      <c r="R46" s="12" t="s">
        <v>96</v>
      </c>
      <c r="S46" s="11" t="str">
        <f t="shared" si="10"/>
        <v xml:space="preserve">ST Fibre,Unmodulated IRIG-B, DCF77 or Pulses, 62.5/ 125um λ 820 nm </v>
      </c>
      <c r="T46" s="11" t="str">
        <f t="shared" si="11"/>
        <v xml:space="preserve">ST Fibre,Unmodulated IRIG-B, DCF77 or Pulses, 62.5/ 125um λ 820 nm </v>
      </c>
      <c r="U46" s="11" t="str">
        <f t="shared" si="11"/>
        <v xml:space="preserve">ST Fibre,Unmodulated IRIG-B, DCF77 or Pulses, 62.5/ 125um λ 820 nm </v>
      </c>
      <c r="V46" s="11" t="str">
        <f t="shared" si="11"/>
        <v xml:space="preserve">ST Fibre,Unmodulated IRIG-B, DCF77 or Pulses, 62.5/ 125um λ 820 nm </v>
      </c>
      <c r="W46" s="11" t="str">
        <f t="shared" si="11"/>
        <v xml:space="preserve">ST Fibre,Unmodulated IRIG-B, DCF77 or Pulses, 62.5/ 125um λ 820 nm </v>
      </c>
      <c r="X46" s="12" t="s">
        <v>97</v>
      </c>
    </row>
    <row r="47" spans="1:24" x14ac:dyDescent="0.35">
      <c r="A47" s="10" t="s">
        <v>123</v>
      </c>
      <c r="B47" s="10" t="s">
        <v>124</v>
      </c>
      <c r="C47" s="11" t="str">
        <f t="shared" si="12"/>
        <v>Exp 2</v>
      </c>
      <c r="D47" s="11" t="str">
        <f t="shared" si="13"/>
        <v>OXCO</v>
      </c>
      <c r="E47" s="11" t="str">
        <f t="shared" si="15"/>
        <v>High (AC), IEC320, 85-250 Vac/90-300 Vdc</v>
      </c>
      <c r="F47" s="11" t="str">
        <f t="shared" si="15"/>
        <v>Not Fitted</v>
      </c>
      <c r="G47" s="11" t="str">
        <f t="shared" si="14"/>
        <v>Security Enabled</v>
      </c>
      <c r="H47" s="11" t="str">
        <f t="shared" si="16"/>
        <v>BNC, DC IRIG-B, DCF77 or Pulse, TTL: 0-5V, 150mA</v>
      </c>
      <c r="I47" s="11" t="str">
        <f t="shared" si="16"/>
        <v>BNC, DC IRIG-B, DCF77 or Pulse, TTL: 0-5V, 150mA</v>
      </c>
      <c r="J47" s="12" t="s">
        <v>27</v>
      </c>
      <c r="K47" s="12" t="s">
        <v>28</v>
      </c>
      <c r="L47" s="12" t="s">
        <v>29</v>
      </c>
      <c r="M47" s="12" t="s">
        <v>30</v>
      </c>
      <c r="N47" s="12" t="s">
        <v>31</v>
      </c>
      <c r="O47" s="12" t="s">
        <v>32</v>
      </c>
      <c r="P47" s="12" t="s">
        <v>33</v>
      </c>
      <c r="Q47" s="12" t="s">
        <v>96</v>
      </c>
      <c r="R47" s="12" t="s">
        <v>96</v>
      </c>
      <c r="S47" s="11" t="str">
        <f t="shared" si="10"/>
        <v>BNC, DC IRIG-B, DCF77 or Pulse, TTL: 0-5V, 150mA</v>
      </c>
      <c r="T47" s="11" t="str">
        <f t="shared" si="11"/>
        <v>BNC, DC IRIG-B or AM IRIG-B, TTL: 0-5V, 25mA or 8Vpp Internal Impedence 120Ω</v>
      </c>
      <c r="U47" s="11" t="str">
        <f t="shared" si="11"/>
        <v>BNC, DC IRIG-B or AM IRIG-B, TTL: 0-5V, 25mA or 8Vpp Internal Impedence 120Ω</v>
      </c>
      <c r="V47" s="11" t="str">
        <f t="shared" si="11"/>
        <v>BNC, DC IRIG-B or AM IRIG-B, TTL: 0-5V, 25mA or 8Vpp Internal Impedence 120Ω</v>
      </c>
      <c r="W47" s="11" t="str">
        <f t="shared" si="11"/>
        <v>BNC, DC IRIG-B or AM IRIG-B, TTL: 0-5V, 25mA or 8Vpp Internal Impedence 120Ω</v>
      </c>
      <c r="X47" s="12" t="s">
        <v>97</v>
      </c>
    </row>
    <row r="48" spans="1:24" x14ac:dyDescent="0.35">
      <c r="A48" s="10" t="s">
        <v>125</v>
      </c>
      <c r="B48" s="10" t="s">
        <v>126</v>
      </c>
      <c r="C48" s="11" t="str">
        <f t="shared" si="12"/>
        <v>Exp 2</v>
      </c>
      <c r="D48" s="11" t="str">
        <f t="shared" si="13"/>
        <v>OXCO</v>
      </c>
      <c r="E48" s="11" t="str">
        <f t="shared" si="15"/>
        <v>High (AC), IEC320, 85-250 Vac/90-300 Vdc</v>
      </c>
      <c r="F48" s="11" t="str">
        <f t="shared" si="15"/>
        <v>Not Fitted</v>
      </c>
      <c r="G48" s="11" t="str">
        <f t="shared" si="14"/>
        <v>Security Enabled</v>
      </c>
      <c r="H48" s="11" t="str">
        <f t="shared" si="16"/>
        <v>BNC, DC IRIG-B, DCF77 or Pulse, TTL: 0-5V, 150mA</v>
      </c>
      <c r="I48" s="11" t="str">
        <f t="shared" si="16"/>
        <v>BNC, DC IRIG-B, DCF77 or Pulse, TTL: 0-5V, 150mA</v>
      </c>
      <c r="J48" s="12" t="s">
        <v>27</v>
      </c>
      <c r="K48" s="12" t="s">
        <v>28</v>
      </c>
      <c r="L48" s="12" t="s">
        <v>29</v>
      </c>
      <c r="M48" s="12" t="s">
        <v>30</v>
      </c>
      <c r="N48" s="12" t="s">
        <v>31</v>
      </c>
      <c r="O48" s="12" t="s">
        <v>32</v>
      </c>
      <c r="P48" s="12" t="s">
        <v>33</v>
      </c>
      <c r="Q48" s="12" t="s">
        <v>96</v>
      </c>
      <c r="R48" s="12" t="s">
        <v>96</v>
      </c>
      <c r="S48" s="11" t="str">
        <f t="shared" si="10"/>
        <v>BNC, DC IRIG-B, DCF77 or Pulse, TTL: 0-5V, 150mA</v>
      </c>
      <c r="T48" s="11" t="str">
        <f t="shared" si="11"/>
        <v>BNC, DC IRIG-B or AM IRIG-B, TTL: 0-5V, 25mA or 8Vpp Internal Impedence 120Ω</v>
      </c>
      <c r="U48" s="11" t="str">
        <f t="shared" si="11"/>
        <v>BNC, DC IRIG-B or AM IRIG-B, TTL: 0-5V, 25mA or 8Vpp Internal Impedence 120Ω</v>
      </c>
      <c r="V48" s="11" t="str">
        <f t="shared" si="11"/>
        <v xml:space="preserve">ST Fibre,Unmodulated IRIG-B, DCF77 or Pulses, 62.5/ 125um λ 820 nm </v>
      </c>
      <c r="W48" s="11" t="str">
        <f t="shared" si="11"/>
        <v xml:space="preserve">ST Fibre,Unmodulated IRIG-B, DCF77 or Pulses, 62.5/ 125um λ 820 nm </v>
      </c>
      <c r="X48" s="12" t="s">
        <v>97</v>
      </c>
    </row>
    <row r="49" spans="1:24" x14ac:dyDescent="0.35">
      <c r="A49" s="10" t="s">
        <v>127</v>
      </c>
      <c r="B49" s="10" t="s">
        <v>128</v>
      </c>
      <c r="C49" s="11" t="str">
        <f t="shared" si="12"/>
        <v>Exp 2</v>
      </c>
      <c r="D49" s="11" t="str">
        <f t="shared" si="13"/>
        <v>OXCO</v>
      </c>
      <c r="E49" s="11" t="str">
        <f t="shared" si="15"/>
        <v>High (AC), IEC320, 85-250 Vac/90-300 Vdc</v>
      </c>
      <c r="F49" s="11" t="str">
        <f t="shared" si="15"/>
        <v>Not Fitted</v>
      </c>
      <c r="G49" s="11" t="str">
        <f t="shared" si="14"/>
        <v>Security Enabled</v>
      </c>
      <c r="H49" s="11" t="str">
        <f t="shared" si="16"/>
        <v>BNC, DC IRIG-B, DCF77 or Pulse, TTL: 0-5V, 150mA</v>
      </c>
      <c r="I49" s="11" t="str">
        <f t="shared" si="16"/>
        <v xml:space="preserve">ST Fibre,Unmodulated IRIG-B, DCF77 or Pulses, 62.5/ 125um λ 820 nm </v>
      </c>
      <c r="J49" s="12" t="s">
        <v>27</v>
      </c>
      <c r="K49" s="12" t="s">
        <v>28</v>
      </c>
      <c r="L49" s="12" t="s">
        <v>29</v>
      </c>
      <c r="M49" s="12" t="s">
        <v>30</v>
      </c>
      <c r="N49" s="12" t="s">
        <v>31</v>
      </c>
      <c r="O49" s="12" t="s">
        <v>32</v>
      </c>
      <c r="P49" s="12" t="s">
        <v>33</v>
      </c>
      <c r="Q49" s="12" t="s">
        <v>96</v>
      </c>
      <c r="R49" s="12" t="s">
        <v>96</v>
      </c>
      <c r="S49" s="11" t="str">
        <f t="shared" si="10"/>
        <v>BNC, DC IRIG-B, DCF77 or Pulse, TTL: 0-5V, 150mA</v>
      </c>
      <c r="T49" s="11" t="str">
        <f t="shared" si="11"/>
        <v>BNC, DC IRIG-B or AM IRIG-B, TTL: 0-5V, 25mA or 8Vpp Internal Impedence 120Ω</v>
      </c>
      <c r="U49" s="11" t="str">
        <f t="shared" si="11"/>
        <v>BNC, DC IRIG-B or AM IRIG-B, TTL: 0-5V, 25mA or 8Vpp Internal Impedence 120Ω</v>
      </c>
      <c r="V49" s="11" t="str">
        <f t="shared" si="11"/>
        <v>BNC, DC IRIG-B or AM IRIG-B, TTL: 0-5V, 25mA or 8Vpp Internal Impedence 120Ω</v>
      </c>
      <c r="W49" s="11" t="str">
        <f t="shared" si="11"/>
        <v>BNC, DC IRIG-B or AM IRIG-B, TTL: 0-5V, 25mA or 8Vpp Internal Impedence 120Ω</v>
      </c>
      <c r="X49" s="12" t="s">
        <v>97</v>
      </c>
    </row>
    <row r="50" spans="1:24" x14ac:dyDescent="0.35">
      <c r="A50" s="10" t="s">
        <v>129</v>
      </c>
      <c r="B50" s="10" t="s">
        <v>122</v>
      </c>
      <c r="C50" s="11" t="str">
        <f t="shared" si="12"/>
        <v>Exp 2</v>
      </c>
      <c r="D50" s="11" t="str">
        <f t="shared" si="13"/>
        <v>OXCO</v>
      </c>
      <c r="E50" s="11" t="str">
        <f t="shared" si="15"/>
        <v>High (AC), IEC320, 85-250 Vac/90-300 Vdc</v>
      </c>
      <c r="F50" s="11" t="str">
        <f t="shared" si="15"/>
        <v>Not Fitted</v>
      </c>
      <c r="G50" s="11" t="str">
        <f t="shared" si="14"/>
        <v>Security Enabled</v>
      </c>
      <c r="H50" s="11" t="str">
        <f t="shared" si="16"/>
        <v>BNC, DC IRIG-B, DCF77 or Pulse, TTL: 0-5V, 150mA</v>
      </c>
      <c r="I50" s="11" t="str">
        <f t="shared" si="16"/>
        <v xml:space="preserve">ST Fibre,Unmodulated IRIG-B, DCF77 or Pulses, 62.5/ 125um λ 820 nm </v>
      </c>
      <c r="J50" s="12" t="s">
        <v>27</v>
      </c>
      <c r="K50" s="12" t="s">
        <v>28</v>
      </c>
      <c r="L50" s="12" t="s">
        <v>29</v>
      </c>
      <c r="M50" s="12" t="s">
        <v>30</v>
      </c>
      <c r="N50" s="12" t="s">
        <v>31</v>
      </c>
      <c r="O50" s="12" t="s">
        <v>32</v>
      </c>
      <c r="P50" s="12" t="s">
        <v>33</v>
      </c>
      <c r="Q50" s="12" t="s">
        <v>96</v>
      </c>
      <c r="R50" s="12" t="s">
        <v>96</v>
      </c>
      <c r="S50" s="11" t="str">
        <f t="shared" si="10"/>
        <v xml:space="preserve">ST Fibre,Unmodulated IRIG-B, DCF77 or Pulses, 62.5/ 125um λ 820 nm </v>
      </c>
      <c r="T50" s="11" t="str">
        <f t="shared" si="11"/>
        <v xml:space="preserve">ST Fibre,Unmodulated IRIG-B, DCF77 or Pulses, 62.5/ 125um λ 820 nm </v>
      </c>
      <c r="U50" s="11" t="str">
        <f t="shared" si="11"/>
        <v xml:space="preserve">ST Fibre,Unmodulated IRIG-B, DCF77 or Pulses, 62.5/ 125um λ 820 nm </v>
      </c>
      <c r="V50" s="11" t="str">
        <f t="shared" si="11"/>
        <v xml:space="preserve">ST Fibre,Unmodulated IRIG-B, DCF77 or Pulses, 62.5/ 125um λ 820 nm </v>
      </c>
      <c r="W50" s="11" t="str">
        <f t="shared" si="11"/>
        <v xml:space="preserve">ST Fibre,Unmodulated IRIG-B, DCF77 or Pulses, 62.5/ 125um λ 820 nm </v>
      </c>
      <c r="X50" s="12" t="s">
        <v>97</v>
      </c>
    </row>
    <row r="51" spans="1:24" x14ac:dyDescent="0.35">
      <c r="A51" s="10" t="s">
        <v>130</v>
      </c>
      <c r="B51" s="10" t="s">
        <v>131</v>
      </c>
      <c r="C51" s="11" t="str">
        <f t="shared" si="12"/>
        <v>Exp 2</v>
      </c>
      <c r="D51" s="11" t="str">
        <f t="shared" si="13"/>
        <v>Rubidium</v>
      </c>
      <c r="E51" s="11" t="str">
        <f t="shared" si="15"/>
        <v>Medium, 2 Pin, 20-75 Vdc</v>
      </c>
      <c r="F51" s="11" t="str">
        <f t="shared" si="15"/>
        <v>Medium, 2 Pin, 20-75 Vdc</v>
      </c>
      <c r="G51" s="11" t="str">
        <f t="shared" si="14"/>
        <v>Security Enabled</v>
      </c>
      <c r="H51" s="11" t="str">
        <f t="shared" si="16"/>
        <v>2 Pin, DC IRIG-B, DCF77 or Pulse, RS422/485: +/-5V</v>
      </c>
      <c r="I51" s="11" t="str">
        <f t="shared" si="16"/>
        <v>2 Pin, DC IRIG-B, DCF77 or Pulse, RS422/485: +/-5V</v>
      </c>
      <c r="J51" s="12" t="s">
        <v>27</v>
      </c>
      <c r="K51" s="12" t="s">
        <v>28</v>
      </c>
      <c r="L51" s="12" t="s">
        <v>29</v>
      </c>
      <c r="M51" s="12" t="s">
        <v>30</v>
      </c>
      <c r="N51" s="12" t="s">
        <v>31</v>
      </c>
      <c r="O51" s="12" t="s">
        <v>32</v>
      </c>
      <c r="P51" s="12" t="s">
        <v>33</v>
      </c>
      <c r="Q51" s="12" t="s">
        <v>96</v>
      </c>
      <c r="R51" s="12" t="s">
        <v>96</v>
      </c>
      <c r="S51" s="11" t="str">
        <f t="shared" si="10"/>
        <v>BNC, DC IRIG-B, DCF77 or Pulse, TTL: 0-5V, 150mA</v>
      </c>
      <c r="T51" s="11" t="str">
        <f t="shared" si="11"/>
        <v>BNC, DC IRIG-B or AM IRIG-B, TTL: 0-5V, 25mA or 8Vpp Internal Impedence 120Ω</v>
      </c>
      <c r="U51" s="11" t="str">
        <f t="shared" si="11"/>
        <v>BNC, DC IRIG-B or AM IRIG-B, TTL: 0-5V, 25mA or 8Vpp Internal Impedence 120Ω</v>
      </c>
      <c r="V51" s="11" t="str">
        <f t="shared" si="11"/>
        <v>BNC, DC IRIG-B or AM IRIG-B, TTL: 0-5V, 25mA or 8Vpp Internal Impedence 120Ω</v>
      </c>
      <c r="W51" s="11" t="str">
        <f t="shared" si="11"/>
        <v>BNC, DC IRIG-B or AM IRIG-B, TTL: 0-5V, 25mA or 8Vpp Internal Impedence 120Ω</v>
      </c>
      <c r="X51" s="12" t="s">
        <v>97</v>
      </c>
    </row>
    <row r="52" spans="1:24" x14ac:dyDescent="0.35">
      <c r="A52" s="10" t="s">
        <v>132</v>
      </c>
      <c r="B52" s="10" t="s">
        <v>133</v>
      </c>
      <c r="C52" s="11" t="str">
        <f t="shared" si="12"/>
        <v>Exp 2</v>
      </c>
      <c r="D52" s="11" t="str">
        <f t="shared" si="13"/>
        <v>Rubidium</v>
      </c>
      <c r="E52" s="11" t="str">
        <f t="shared" si="15"/>
        <v>Medium, 2 Pin, 20-75 Vdc</v>
      </c>
      <c r="F52" s="11" t="str">
        <f t="shared" si="15"/>
        <v>Medium, 2 Pin, 20-75 Vdc</v>
      </c>
      <c r="G52" s="11" t="str">
        <f t="shared" si="14"/>
        <v>Security Enabled</v>
      </c>
      <c r="H52" s="11" t="str">
        <f t="shared" si="16"/>
        <v>2 Pin, DC IRIG-B, DCF77 or Pulse, RS422/485: +/-5V</v>
      </c>
      <c r="I52" s="11" t="str">
        <f t="shared" si="16"/>
        <v>2 Pin, DC IRIG-B, DCF77 or Pulse, HV MOSFET 300V 1A</v>
      </c>
      <c r="J52" s="12" t="s">
        <v>27</v>
      </c>
      <c r="K52" s="12" t="s">
        <v>28</v>
      </c>
      <c r="L52" s="12" t="s">
        <v>29</v>
      </c>
      <c r="M52" s="12" t="s">
        <v>30</v>
      </c>
      <c r="N52" s="12" t="s">
        <v>31</v>
      </c>
      <c r="O52" s="12" t="s">
        <v>32</v>
      </c>
      <c r="P52" s="12" t="s">
        <v>33</v>
      </c>
      <c r="Q52" s="12" t="s">
        <v>96</v>
      </c>
      <c r="R52" s="12" t="s">
        <v>96</v>
      </c>
      <c r="S52" s="11" t="str">
        <f t="shared" si="10"/>
        <v>BNC, DC IRIG-B, DCF77 or Pulse, TTL: 0-5V, 150mA</v>
      </c>
      <c r="T52" s="11" t="str">
        <f t="shared" si="11"/>
        <v>BNC, DC IRIG-B or AM IRIG-B, TTL: 0-5V, 25mA or 8Vpp Internal Impedence 120Ω</v>
      </c>
      <c r="U52" s="11" t="str">
        <f t="shared" si="11"/>
        <v>BNC, DC IRIG-B or AM IRIG-B, TTL: 0-5V, 25mA or 8Vpp Internal Impedence 120Ω</v>
      </c>
      <c r="V52" s="11" t="str">
        <f t="shared" si="11"/>
        <v xml:space="preserve">ST Fibre,Unmodulated IRIG-B, DCF77 or Pulses, 62.5/ 125um λ 820 nm </v>
      </c>
      <c r="W52" s="11" t="str">
        <f t="shared" si="11"/>
        <v xml:space="preserve">ST Fibre,Unmodulated IRIG-B, DCF77 or Pulses, 62.5/ 125um λ 820 nm </v>
      </c>
      <c r="X52" s="12" t="s">
        <v>97</v>
      </c>
    </row>
    <row r="53" spans="1:24" x14ac:dyDescent="0.35">
      <c r="A53" s="10" t="s">
        <v>134</v>
      </c>
      <c r="B53" s="10" t="s">
        <v>135</v>
      </c>
      <c r="C53" s="11" t="str">
        <f t="shared" si="12"/>
        <v>Exp 2</v>
      </c>
      <c r="D53" s="11" t="str">
        <f t="shared" si="13"/>
        <v>Rubidium</v>
      </c>
      <c r="E53" s="11" t="str">
        <f t="shared" si="15"/>
        <v>Medium, 2 Pin, 20-75 Vdc</v>
      </c>
      <c r="F53" s="11" t="str">
        <f t="shared" si="15"/>
        <v>Medium, 2 Pin, 20-75 Vdc</v>
      </c>
      <c r="G53" s="11" t="str">
        <f t="shared" si="14"/>
        <v>Security Enabled</v>
      </c>
      <c r="H53" s="11" t="str">
        <f t="shared" si="16"/>
        <v>2 Pin, DC IRIG-B, DCF77 or Pulse, RS422/485: +/-5V</v>
      </c>
      <c r="I53" s="11" t="str">
        <f t="shared" si="16"/>
        <v>2 Pin, DC IRIG-B, DCF77 or Pulse, RS422/485: +/-5V</v>
      </c>
      <c r="J53" s="12" t="s">
        <v>27</v>
      </c>
      <c r="K53" s="12" t="s">
        <v>28</v>
      </c>
      <c r="L53" s="12" t="s">
        <v>29</v>
      </c>
      <c r="M53" s="12" t="s">
        <v>30</v>
      </c>
      <c r="N53" s="12" t="s">
        <v>31</v>
      </c>
      <c r="O53" s="12" t="s">
        <v>32</v>
      </c>
      <c r="P53" s="12" t="s">
        <v>33</v>
      </c>
      <c r="Q53" s="12" t="s">
        <v>96</v>
      </c>
      <c r="R53" s="12" t="s">
        <v>96</v>
      </c>
      <c r="S53" s="11" t="str">
        <f t="shared" si="10"/>
        <v>BNC, DC IRIG-B, DCF77 or Pulse, TTL: 0-5V, 150mA</v>
      </c>
      <c r="T53" s="11" t="str">
        <f t="shared" ref="T53:W72" si="17">IF(RIGHT(LEFT($A53,T$1),1)="B","BNC,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U53" s="11" t="str">
        <f t="shared" si="17"/>
        <v>BNC, DC IRIG-B or AM IRIG-B, TTL: 0-5V, 25mA or 8Vpp Internal Impedence 120Ω</v>
      </c>
      <c r="V53" s="11" t="str">
        <f t="shared" si="17"/>
        <v xml:space="preserve">ST Fibre,Unmodulated IRIG-B, DCF77 or Pulses, 62.5/ 125um λ 820 nm </v>
      </c>
      <c r="W53" s="11" t="str">
        <f t="shared" si="17"/>
        <v xml:space="preserve">ST Fibre,Unmodulated IRIG-B, DCF77 or Pulses, 62.5/ 125um λ 820 nm </v>
      </c>
      <c r="X53" s="12" t="s">
        <v>97</v>
      </c>
    </row>
    <row r="54" spans="1:24" x14ac:dyDescent="0.35">
      <c r="A54" s="10" t="s">
        <v>136</v>
      </c>
      <c r="B54" s="10" t="s">
        <v>137</v>
      </c>
      <c r="C54" s="11" t="str">
        <f t="shared" si="12"/>
        <v>Exp 2</v>
      </c>
      <c r="D54" s="11" t="str">
        <f t="shared" si="13"/>
        <v>Rubidium</v>
      </c>
      <c r="E54" s="11" t="str">
        <f t="shared" si="15"/>
        <v>Medium, 2 Pin, 20-75 Vdc</v>
      </c>
      <c r="F54" s="11" t="str">
        <f t="shared" si="15"/>
        <v>Medium, 2 Pin, 20-75 Vdc</v>
      </c>
      <c r="G54" s="11" t="str">
        <f t="shared" si="14"/>
        <v>Security Enabled</v>
      </c>
      <c r="H54" s="11" t="str">
        <f t="shared" si="16"/>
        <v>2 Pin, DC IRIG-B, DCF77 or Pulse, RS422/485: +/-5V</v>
      </c>
      <c r="I54" s="11" t="str">
        <f t="shared" si="16"/>
        <v>2 Pin, DC IRIG-B, DCF77 or Pulse, RS422/485: +/-5V</v>
      </c>
      <c r="J54" s="12" t="s">
        <v>27</v>
      </c>
      <c r="K54" s="12" t="s">
        <v>28</v>
      </c>
      <c r="L54" s="12" t="s">
        <v>29</v>
      </c>
      <c r="M54" s="12" t="s">
        <v>30</v>
      </c>
      <c r="N54" s="12" t="s">
        <v>31</v>
      </c>
      <c r="O54" s="12" t="s">
        <v>32</v>
      </c>
      <c r="P54" s="12" t="s">
        <v>33</v>
      </c>
      <c r="Q54" s="12" t="s">
        <v>96</v>
      </c>
      <c r="R54" s="12" t="s">
        <v>96</v>
      </c>
      <c r="S54" s="11" t="str">
        <f t="shared" si="10"/>
        <v>BNC, DC IRIG-B, DCF77 or Pulse, TTL: 0-5V, 150mA</v>
      </c>
      <c r="T54" s="11" t="str">
        <f t="shared" si="17"/>
        <v>BNC, DC IRIG-B or AM IRIG-B, TTL: 0-5V, 25mA or 8Vpp Internal Impedence 120Ω</v>
      </c>
      <c r="U54" s="11" t="str">
        <f t="shared" si="17"/>
        <v>BNC, DC IRIG-B or AM IRIG-B, TTL: 0-5V, 25mA or 8Vpp Internal Impedence 120Ω</v>
      </c>
      <c r="V54" s="11" t="str">
        <f t="shared" si="17"/>
        <v>BNC, DC IRIG-B or AM IRIG-B, TTL: 0-5V, 25mA or 8Vpp Internal Impedence 120Ω</v>
      </c>
      <c r="W54" s="11" t="str">
        <f t="shared" si="17"/>
        <v>BNC, DC IRIG-B or AM IRIG-B, TTL: 0-5V, 25mA or 8Vpp Internal Impedence 120Ω</v>
      </c>
      <c r="X54" s="12" t="s">
        <v>97</v>
      </c>
    </row>
    <row r="55" spans="1:24" x14ac:dyDescent="0.35">
      <c r="A55" s="10" t="s">
        <v>138</v>
      </c>
      <c r="B55" s="10" t="s">
        <v>139</v>
      </c>
      <c r="C55" s="11" t="str">
        <f t="shared" si="12"/>
        <v>Exp 2</v>
      </c>
      <c r="D55" s="11" t="str">
        <f t="shared" si="13"/>
        <v>Rubidium</v>
      </c>
      <c r="E55" s="11" t="str">
        <f t="shared" si="15"/>
        <v>Medium, 2 Pin, 20-75 Vdc</v>
      </c>
      <c r="F55" s="11" t="str">
        <f t="shared" si="15"/>
        <v>Medium, 2 Pin, 20-75 Vdc</v>
      </c>
      <c r="G55" s="11" t="str">
        <f t="shared" si="14"/>
        <v>Security Enabled</v>
      </c>
      <c r="H55" s="11" t="str">
        <f t="shared" si="16"/>
        <v>2 Pin, DC IRIG-B, DCF77 or Pulse, RS422/485: +/-5V</v>
      </c>
      <c r="I55" s="11" t="str">
        <f t="shared" si="16"/>
        <v>2 Pin, DC IRIG-B, DCF77 or Pulse, HV MOSFET 300V 1A</v>
      </c>
      <c r="J55" s="12" t="s">
        <v>27</v>
      </c>
      <c r="K55" s="12" t="s">
        <v>28</v>
      </c>
      <c r="L55" s="12" t="s">
        <v>29</v>
      </c>
      <c r="M55" s="12" t="s">
        <v>30</v>
      </c>
      <c r="N55" s="12" t="s">
        <v>31</v>
      </c>
      <c r="O55" s="12" t="s">
        <v>32</v>
      </c>
      <c r="P55" s="12" t="s">
        <v>33</v>
      </c>
      <c r="Q55" s="12" t="s">
        <v>96</v>
      </c>
      <c r="R55" s="12" t="s">
        <v>96</v>
      </c>
      <c r="S55" s="11" t="str">
        <f t="shared" si="10"/>
        <v>BNC, DC IRIG-B, DCF77 or Pulse, TTL: 0-5V, 150mA</v>
      </c>
      <c r="T55" s="11" t="str">
        <f t="shared" si="17"/>
        <v>BNC, DC IRIG-B or AM IRIG-B, TTL: 0-5V, 25mA or 8Vpp Internal Impedence 120Ω</v>
      </c>
      <c r="U55" s="11" t="str">
        <f t="shared" si="17"/>
        <v>BNC, DC IRIG-B or AM IRIG-B, TTL: 0-5V, 25mA or 8Vpp Internal Impedence 120Ω</v>
      </c>
      <c r="V55" s="11" t="str">
        <f t="shared" si="17"/>
        <v xml:space="preserve">ST Fibre,Unmodulated IRIG-B, DCF77 or Pulses, 62.5/ 125um λ 820 nm </v>
      </c>
      <c r="W55" s="11" t="str">
        <f t="shared" si="17"/>
        <v xml:space="preserve">ST Fibre,Unmodulated IRIG-B, DCF77 or Pulses, 62.5/ 125um λ 820 nm </v>
      </c>
      <c r="X55" s="12" t="s">
        <v>97</v>
      </c>
    </row>
    <row r="56" spans="1:24" x14ac:dyDescent="0.35">
      <c r="A56" s="10" t="s">
        <v>140</v>
      </c>
      <c r="B56" s="10" t="s">
        <v>141</v>
      </c>
      <c r="C56" s="11" t="str">
        <f t="shared" si="12"/>
        <v>Exp 2</v>
      </c>
      <c r="D56" s="11" t="str">
        <f t="shared" si="13"/>
        <v>Rubidium</v>
      </c>
      <c r="E56" s="11" t="str">
        <f t="shared" si="15"/>
        <v>Medium, 2 Pin, 20-75 Vdc</v>
      </c>
      <c r="F56" s="11" t="str">
        <f t="shared" si="15"/>
        <v>Medium, 2 Pin, 20-75 Vdc</v>
      </c>
      <c r="G56" s="11" t="str">
        <f t="shared" si="14"/>
        <v>Security Enabled</v>
      </c>
      <c r="H56" s="11" t="str">
        <f t="shared" si="16"/>
        <v>2 Pin, DC IRIG-B, DCF77 or Pulse, RS422/485: +/-5V</v>
      </c>
      <c r="I56" s="11" t="str">
        <f t="shared" si="16"/>
        <v>2 Pin, DC IRIG-B, DCF77 or Pulse, RS422/485: +/-5V</v>
      </c>
      <c r="J56" s="12" t="s">
        <v>27</v>
      </c>
      <c r="K56" s="12" t="s">
        <v>28</v>
      </c>
      <c r="L56" s="12" t="s">
        <v>29</v>
      </c>
      <c r="M56" s="12" t="s">
        <v>30</v>
      </c>
      <c r="N56" s="12" t="s">
        <v>31</v>
      </c>
      <c r="O56" s="12" t="s">
        <v>32</v>
      </c>
      <c r="P56" s="12" t="s">
        <v>33</v>
      </c>
      <c r="Q56" s="12" t="s">
        <v>96</v>
      </c>
      <c r="R56" s="12" t="s">
        <v>96</v>
      </c>
      <c r="S56" s="11" t="str">
        <f t="shared" si="10"/>
        <v>BNC, DC IRIG-B, DCF77 or Pulse, TTL: 0-5V, 150mA</v>
      </c>
      <c r="T56" s="11" t="str">
        <f t="shared" si="17"/>
        <v>BNC, DC IRIG-B or AM IRIG-B, TTL: 0-5V, 25mA or 8Vpp Internal Impedence 120Ω</v>
      </c>
      <c r="U56" s="11" t="str">
        <f t="shared" si="17"/>
        <v>BNC, DC IRIG-B or AM IRIG-B, TTL: 0-5V, 25mA or 8Vpp Internal Impedence 120Ω</v>
      </c>
      <c r="V56" s="11" t="str">
        <f t="shared" si="17"/>
        <v xml:space="preserve">ST Fibre,Unmodulated IRIG-B, DCF77 or Pulses, 62.5/ 125um λ 820 nm </v>
      </c>
      <c r="W56" s="11" t="str">
        <f t="shared" si="17"/>
        <v xml:space="preserve">ST Fibre,Unmodulated IRIG-B, DCF77 or Pulses, 62.5/ 125um λ 820 nm </v>
      </c>
      <c r="X56" s="12" t="s">
        <v>97</v>
      </c>
    </row>
    <row r="57" spans="1:24" x14ac:dyDescent="0.35">
      <c r="A57" s="10" t="s">
        <v>142</v>
      </c>
      <c r="B57" s="10" t="s">
        <v>143</v>
      </c>
      <c r="C57" s="11" t="str">
        <f t="shared" si="12"/>
        <v>Exp 2</v>
      </c>
      <c r="D57" s="11" t="str">
        <f t="shared" si="13"/>
        <v>Rubidium</v>
      </c>
      <c r="E57" s="11" t="str">
        <f t="shared" si="15"/>
        <v>High (AC), IEC320, 85-250 Vac/90-300 Vdc</v>
      </c>
      <c r="F57" s="11" t="str">
        <f t="shared" si="15"/>
        <v>High (AC), IEC320, 85-250 Vac/90-300 Vdc</v>
      </c>
      <c r="G57" s="11" t="str">
        <f t="shared" si="14"/>
        <v>Security Enabled</v>
      </c>
      <c r="H57" s="11" t="str">
        <f t="shared" si="16"/>
        <v>BNC, DC IRIG-B, DCF77 or Pulse, TTL: 0-5V, 150mA</v>
      </c>
      <c r="I57" s="11" t="str">
        <f t="shared" si="16"/>
        <v>BNC, DC IRIG-B, DCF77 or Pulse, TTL: 0-5V, 150mA</v>
      </c>
      <c r="J57" s="12" t="s">
        <v>27</v>
      </c>
      <c r="K57" s="12" t="s">
        <v>28</v>
      </c>
      <c r="L57" s="12" t="s">
        <v>29</v>
      </c>
      <c r="M57" s="12" t="s">
        <v>30</v>
      </c>
      <c r="N57" s="12" t="s">
        <v>31</v>
      </c>
      <c r="O57" s="12" t="s">
        <v>32</v>
      </c>
      <c r="P57" s="12" t="s">
        <v>33</v>
      </c>
      <c r="Q57" s="12" t="s">
        <v>96</v>
      </c>
      <c r="R57" s="12" t="s">
        <v>96</v>
      </c>
      <c r="S57" s="11" t="str">
        <f t="shared" si="10"/>
        <v>BNC, DC IRIG-B, DCF77 or Pulse, TTL: 0-5V, 150mA</v>
      </c>
      <c r="T57" s="11" t="str">
        <f t="shared" si="17"/>
        <v>BNC, DC IRIG-B or AM IRIG-B, TTL: 0-5V, 25mA or 8Vpp Internal Impedence 120Ω</v>
      </c>
      <c r="U57" s="11" t="str">
        <f t="shared" si="17"/>
        <v>BNC, DC IRIG-B or AM IRIG-B, TTL: 0-5V, 25mA or 8Vpp Internal Impedence 120Ω</v>
      </c>
      <c r="V57" s="11" t="str">
        <f t="shared" si="17"/>
        <v>BNC, DC IRIG-B or AM IRIG-B, TTL: 0-5V, 25mA or 8Vpp Internal Impedence 120Ω</v>
      </c>
      <c r="W57" s="11" t="str">
        <f t="shared" si="17"/>
        <v>BNC, DC IRIG-B or AM IRIG-B, TTL: 0-5V, 25mA or 8Vpp Internal Impedence 120Ω</v>
      </c>
      <c r="X57" s="12" t="s">
        <v>97</v>
      </c>
    </row>
    <row r="58" spans="1:24" x14ac:dyDescent="0.35">
      <c r="A58" s="10" t="s">
        <v>144</v>
      </c>
      <c r="B58" s="10" t="s">
        <v>145</v>
      </c>
      <c r="C58" s="11" t="str">
        <f t="shared" si="12"/>
        <v>Exp 2</v>
      </c>
      <c r="D58" s="11" t="str">
        <f t="shared" si="13"/>
        <v>Rubidium</v>
      </c>
      <c r="E58" s="11" t="str">
        <f t="shared" si="15"/>
        <v>High (AC), IEC320, 85-250 Vac/90-300 Vdc</v>
      </c>
      <c r="F58" s="11" t="str">
        <f t="shared" si="15"/>
        <v>High (AC), IEC320, 85-250 Vac/90-300 Vdc</v>
      </c>
      <c r="G58" s="11" t="str">
        <f t="shared" si="14"/>
        <v>Security Enabled</v>
      </c>
      <c r="H58" s="11" t="str">
        <f t="shared" si="16"/>
        <v>BNC, DC IRIG-B, DCF77 or Pulse, TTL: 0-5V, 150mA</v>
      </c>
      <c r="I58" s="11" t="str">
        <f t="shared" si="16"/>
        <v>BNC, DC IRIG-B, DCF77 or Pulse, TTL: 0-5V, 150mA</v>
      </c>
      <c r="J58" s="12" t="s">
        <v>27</v>
      </c>
      <c r="K58" s="12" t="s">
        <v>28</v>
      </c>
      <c r="L58" s="12" t="s">
        <v>29</v>
      </c>
      <c r="M58" s="12" t="s">
        <v>30</v>
      </c>
      <c r="N58" s="12" t="s">
        <v>31</v>
      </c>
      <c r="O58" s="12" t="s">
        <v>32</v>
      </c>
      <c r="P58" s="12" t="s">
        <v>33</v>
      </c>
      <c r="Q58" s="12" t="s">
        <v>96</v>
      </c>
      <c r="R58" s="12" t="s">
        <v>96</v>
      </c>
      <c r="S58" s="11" t="str">
        <f t="shared" si="10"/>
        <v>BNC, DC IRIG-B, DCF77 or Pulse, TTL: 0-5V, 150mA</v>
      </c>
      <c r="T58" s="11" t="str">
        <f t="shared" si="17"/>
        <v>BNC, DC IRIG-B or AM IRIG-B, TTL: 0-5V, 25mA or 8Vpp Internal Impedence 120Ω</v>
      </c>
      <c r="U58" s="11" t="str">
        <f t="shared" si="17"/>
        <v>BNC, DC IRIG-B or AM IRIG-B, TTL: 0-5V, 25mA or 8Vpp Internal Impedence 120Ω</v>
      </c>
      <c r="V58" s="11" t="str">
        <f t="shared" si="17"/>
        <v>BNC, DC IRIG-B or AM IRIG-B, TTL: 0-5V, 25mA or 8Vpp Internal Impedence 120Ω</v>
      </c>
      <c r="W58" s="11" t="str">
        <f t="shared" si="17"/>
        <v>BNC, DC IRIG-B or AM IRIG-B, TTL: 0-5V, 25mA or 8Vpp Internal Impedence 120Ω</v>
      </c>
      <c r="X58" s="12" t="s">
        <v>97</v>
      </c>
    </row>
    <row r="59" spans="1:24" x14ac:dyDescent="0.35">
      <c r="A59" s="10" t="s">
        <v>146</v>
      </c>
      <c r="B59" s="10" t="s">
        <v>147</v>
      </c>
      <c r="C59" s="11" t="str">
        <f t="shared" si="12"/>
        <v>Exp 2</v>
      </c>
      <c r="D59" s="11" t="str">
        <f t="shared" si="13"/>
        <v>TCXO</v>
      </c>
      <c r="E59" s="11" t="str">
        <f t="shared" si="15"/>
        <v>Medium, 2 Pin, 20-75 Vdc</v>
      </c>
      <c r="F59" s="11" t="str">
        <f t="shared" si="15"/>
        <v>Medium, 2 Pin, 20-75 Vdc</v>
      </c>
      <c r="G59" s="11" t="str">
        <f t="shared" si="14"/>
        <v>Security Enabled</v>
      </c>
      <c r="H59" s="11" t="str">
        <f t="shared" si="16"/>
        <v>2 Pin, DC IRIG-B, DCF77 or Pulse, RS422/485: +/-5V</v>
      </c>
      <c r="I59" s="11" t="str">
        <f t="shared" si="16"/>
        <v>2 Pin, DC IRIG-B, DCF77 or Pulse, RS422/485: +/-5V</v>
      </c>
      <c r="J59" s="12" t="s">
        <v>27</v>
      </c>
      <c r="K59" s="12" t="s">
        <v>28</v>
      </c>
      <c r="L59" s="12" t="s">
        <v>29</v>
      </c>
      <c r="M59" s="12" t="s">
        <v>30</v>
      </c>
      <c r="N59" s="12" t="s">
        <v>31</v>
      </c>
      <c r="O59" s="12" t="s">
        <v>32</v>
      </c>
      <c r="P59" s="12" t="s">
        <v>33</v>
      </c>
      <c r="Q59" s="12" t="s">
        <v>96</v>
      </c>
      <c r="R59" s="12" t="s">
        <v>96</v>
      </c>
      <c r="S59" s="11" t="str">
        <f t="shared" si="10"/>
        <v>BNC, DC IRIG-B, DCF77 or Pulse, TTL: 0-5V, 150mA</v>
      </c>
      <c r="T59" s="11" t="str">
        <f t="shared" si="17"/>
        <v>BNC, DC IRIG-B or AM IRIG-B, TTL: 0-5V, 25mA or 8Vpp Internal Impedence 120Ω</v>
      </c>
      <c r="U59" s="11" t="str">
        <f t="shared" si="17"/>
        <v>BNC, DC IRIG-B or AM IRIG-B, TTL: 0-5V, 25mA or 8Vpp Internal Impedence 120Ω</v>
      </c>
      <c r="V59" s="11" t="str">
        <f t="shared" si="17"/>
        <v>BNC, DC IRIG-B or AM IRIG-B, TTL: 0-5V, 25mA or 8Vpp Internal Impedence 120Ω</v>
      </c>
      <c r="W59" s="11" t="str">
        <f t="shared" si="17"/>
        <v>BNC, DC IRIG-B or AM IRIG-B, TTL: 0-5V, 25mA or 8Vpp Internal Impedence 120Ω</v>
      </c>
      <c r="X59" s="12" t="s">
        <v>97</v>
      </c>
    </row>
    <row r="60" spans="1:24" x14ac:dyDescent="0.35">
      <c r="A60" s="10" t="s">
        <v>148</v>
      </c>
      <c r="B60" s="10" t="s">
        <v>149</v>
      </c>
      <c r="C60" s="11" t="str">
        <f t="shared" si="12"/>
        <v>Exp 2</v>
      </c>
      <c r="D60" s="11" t="str">
        <f t="shared" si="13"/>
        <v>TCXO</v>
      </c>
      <c r="E60" s="11" t="str">
        <f t="shared" si="15"/>
        <v>Medium, 2 Pin, 20-75 Vdc</v>
      </c>
      <c r="F60" s="11" t="str">
        <f t="shared" si="15"/>
        <v>Medium, 2 Pin, 20-75 Vdc</v>
      </c>
      <c r="G60" s="11" t="str">
        <f t="shared" si="14"/>
        <v>Security Enabled</v>
      </c>
      <c r="H60" s="11" t="str">
        <f t="shared" si="16"/>
        <v>2 Pin, DC IRIG-B, DCF77 or Pulse, RS422/485: +/-5V</v>
      </c>
      <c r="I60" s="11" t="str">
        <f t="shared" si="16"/>
        <v xml:space="preserve">ST Fibre,Unmodulated IRIG-B, DCF77 or Pulses, 62.5/ 125um λ 820 nm </v>
      </c>
      <c r="J60" s="12" t="s">
        <v>27</v>
      </c>
      <c r="K60" s="12" t="s">
        <v>28</v>
      </c>
      <c r="L60" s="12" t="s">
        <v>29</v>
      </c>
      <c r="M60" s="12" t="s">
        <v>30</v>
      </c>
      <c r="N60" s="12" t="s">
        <v>31</v>
      </c>
      <c r="O60" s="12" t="s">
        <v>32</v>
      </c>
      <c r="P60" s="12" t="s">
        <v>33</v>
      </c>
      <c r="Q60" s="12" t="s">
        <v>96</v>
      </c>
      <c r="R60" s="12" t="s">
        <v>96</v>
      </c>
      <c r="S60" s="11" t="str">
        <f t="shared" si="10"/>
        <v xml:space="preserve">ST Fibre,Unmodulated IRIG-B, DCF77 or Pulses, 62.5/ 125um λ 820 nm </v>
      </c>
      <c r="T60" s="11" t="str">
        <f t="shared" si="17"/>
        <v xml:space="preserve">ST Fibre,Unmodulated IRIG-B, DCF77 or Pulses, 62.5/ 125um λ 820 nm </v>
      </c>
      <c r="U60" s="11" t="str">
        <f t="shared" si="17"/>
        <v>BNC, DC IRIG-B or AM IRIG-B, TTL: 0-5V, 25mA or 8Vpp Internal Impedence 120Ω</v>
      </c>
      <c r="V60" s="11" t="str">
        <f t="shared" si="17"/>
        <v xml:space="preserve">ST Fibre,Unmodulated IRIG-B, DCF77 or Pulses, 62.5/ 125um λ 820 nm </v>
      </c>
      <c r="W60" s="11" t="str">
        <f t="shared" si="17"/>
        <v xml:space="preserve">ST Fibre,Unmodulated IRIG-B, DCF77 or Pulses, 62.5/ 125um λ 820 nm </v>
      </c>
      <c r="X60" s="12" t="s">
        <v>97</v>
      </c>
    </row>
    <row r="61" spans="1:24" x14ac:dyDescent="0.35">
      <c r="A61" s="10" t="s">
        <v>150</v>
      </c>
      <c r="B61" s="10" t="s">
        <v>151</v>
      </c>
      <c r="C61" s="11" t="str">
        <f t="shared" si="12"/>
        <v>Exp 2</v>
      </c>
      <c r="D61" s="11" t="str">
        <f t="shared" si="13"/>
        <v>TCXO</v>
      </c>
      <c r="E61" s="11" t="str">
        <f t="shared" si="15"/>
        <v>Medium, 2 Pin, 20-75 Vdc</v>
      </c>
      <c r="F61" s="11" t="str">
        <f t="shared" si="15"/>
        <v>Medium, 2 Pin, 20-75 Vdc</v>
      </c>
      <c r="G61" s="11" t="str">
        <f t="shared" si="14"/>
        <v>Security Enabled</v>
      </c>
      <c r="H61" s="11" t="str">
        <f t="shared" si="16"/>
        <v>BNC, DC IRIG-B, DCF77 or Pulse, TTL: 0-5V, 150mA</v>
      </c>
      <c r="I61" s="11" t="str">
        <f t="shared" si="16"/>
        <v xml:space="preserve">ST Fibre,Unmodulated IRIG-B, DCF77 or Pulses, 62.5/ 125um λ 820 nm </v>
      </c>
      <c r="J61" s="12" t="s">
        <v>27</v>
      </c>
      <c r="K61" s="12" t="s">
        <v>28</v>
      </c>
      <c r="L61" s="12" t="s">
        <v>29</v>
      </c>
      <c r="M61" s="12" t="s">
        <v>30</v>
      </c>
      <c r="N61" s="12" t="s">
        <v>31</v>
      </c>
      <c r="O61" s="12" t="s">
        <v>32</v>
      </c>
      <c r="P61" s="12" t="s">
        <v>33</v>
      </c>
      <c r="Q61" s="12" t="s">
        <v>96</v>
      </c>
      <c r="R61" s="12" t="s">
        <v>96</v>
      </c>
      <c r="S61" s="11" t="str">
        <f t="shared" si="10"/>
        <v xml:space="preserve">ST Fibre,Unmodulated IRIG-B, DCF77 or Pulses, 62.5/ 125um λ 820 nm </v>
      </c>
      <c r="T61" s="11" t="str">
        <f t="shared" si="17"/>
        <v xml:space="preserve">ST Fibre,Unmodulated IRIG-B, DCF77 or Pulses, 62.5/ 125um λ 820 nm </v>
      </c>
      <c r="U61" s="11" t="str">
        <f t="shared" si="17"/>
        <v>BNC, DC IRIG-B or AM IRIG-B, TTL: 0-5V, 25mA or 8Vpp Internal Impedence 120Ω</v>
      </c>
      <c r="V61" s="11" t="str">
        <f t="shared" si="17"/>
        <v xml:space="preserve">ST Fibre,Unmodulated IRIG-B, DCF77 or Pulses, 62.5/ 125um λ 820 nm </v>
      </c>
      <c r="W61" s="11" t="str">
        <f t="shared" si="17"/>
        <v xml:space="preserve">ST Fibre,Unmodulated IRIG-B, DCF77 or Pulses, 62.5/ 125um λ 820 nm </v>
      </c>
      <c r="X61" s="12" t="s">
        <v>97</v>
      </c>
    </row>
    <row r="62" spans="1:24" x14ac:dyDescent="0.35">
      <c r="A62" s="10" t="s">
        <v>152</v>
      </c>
      <c r="B62" s="10" t="s">
        <v>153</v>
      </c>
      <c r="C62" s="11" t="str">
        <f t="shared" si="12"/>
        <v>Exp 2</v>
      </c>
      <c r="D62" s="11" t="str">
        <f t="shared" si="13"/>
        <v>TCXO</v>
      </c>
      <c r="E62" s="11" t="str">
        <f t="shared" si="15"/>
        <v>Medium, 2 Pin, 20-75 Vdc</v>
      </c>
      <c r="F62" s="11" t="str">
        <f t="shared" si="15"/>
        <v>Medium, 2 Pin, 20-75 Vdc</v>
      </c>
      <c r="G62" s="11" t="str">
        <f t="shared" si="14"/>
        <v>Security Enabled</v>
      </c>
      <c r="H62" s="11" t="str">
        <f t="shared" si="16"/>
        <v xml:space="preserve">ST Fibre,Unmodulated IRIG-B, DCF77 or Pulses, 62.5/ 125um λ 820 nm </v>
      </c>
      <c r="I62" s="11" t="str">
        <f t="shared" si="16"/>
        <v xml:space="preserve">ST Fibre,Unmodulated IRIG-B, DCF77 or Pulses, 62.5/ 125um λ 820 nm </v>
      </c>
      <c r="J62" s="12" t="s">
        <v>27</v>
      </c>
      <c r="K62" s="12" t="s">
        <v>28</v>
      </c>
      <c r="L62" s="12" t="s">
        <v>29</v>
      </c>
      <c r="M62" s="12" t="s">
        <v>30</v>
      </c>
      <c r="N62" s="12" t="s">
        <v>31</v>
      </c>
      <c r="O62" s="12" t="s">
        <v>32</v>
      </c>
      <c r="P62" s="12" t="s">
        <v>33</v>
      </c>
      <c r="Q62" s="12" t="s">
        <v>96</v>
      </c>
      <c r="R62" s="12" t="s">
        <v>96</v>
      </c>
      <c r="S62" s="11" t="str">
        <f t="shared" si="10"/>
        <v>BNC, DC IRIG-B, DCF77 or Pulse, TTL: 0-5V, 150mA</v>
      </c>
      <c r="T62" s="11" t="str">
        <f t="shared" si="17"/>
        <v>BNC, DC IRIG-B or AM IRIG-B, TTL: 0-5V, 25mA or 8Vpp Internal Impedence 120Ω</v>
      </c>
      <c r="U62" s="11" t="str">
        <f t="shared" si="17"/>
        <v xml:space="preserve">ST Fibre,Unmodulated IRIG-B, DCF77 or Pulses, 62.5/ 125um λ 820 nm </v>
      </c>
      <c r="V62" s="11" t="str">
        <f t="shared" si="17"/>
        <v xml:space="preserve">ST Fibre,Unmodulated IRIG-B, DCF77 or Pulses, 62.5/ 125um λ 820 nm </v>
      </c>
      <c r="W62" s="11" t="str">
        <f t="shared" si="17"/>
        <v xml:space="preserve">ST Fibre,Unmodulated IRIG-B, DCF77 or Pulses, 62.5/ 125um λ 820 nm </v>
      </c>
      <c r="X62" s="12" t="s">
        <v>97</v>
      </c>
    </row>
    <row r="63" spans="1:24" x14ac:dyDescent="0.35">
      <c r="A63" s="10" t="s">
        <v>154</v>
      </c>
      <c r="B63" s="10" t="s">
        <v>155</v>
      </c>
      <c r="C63" s="11" t="str">
        <f t="shared" si="12"/>
        <v>Exp 2</v>
      </c>
      <c r="D63" s="11" t="str">
        <f t="shared" si="13"/>
        <v>TCXO</v>
      </c>
      <c r="E63" s="11" t="str">
        <f t="shared" ref="E63:F82" si="18">IF(RIGHT(LEFT($A63,E$1),1)="2","Medium, 2 Pin, 20-75 Vdc",IF(RIGHT(LEFT($A63,E$1),1)="3","High, 2 Pin, 90-300 Vdc",IF(RIGHT(LEFT($A63,E$1),1)="4","High (AC), IEC320, 85-250 Vac/90-300 Vdc","Not Fitted")))</f>
        <v>Medium, 2 Pin, 20-75 Vdc</v>
      </c>
      <c r="F63" s="11" t="str">
        <f t="shared" si="18"/>
        <v>Medium, 2 Pin, 20-75 Vdc</v>
      </c>
      <c r="G63" s="11" t="str">
        <f t="shared" si="14"/>
        <v>Security Enabled</v>
      </c>
      <c r="H63" s="11" t="str">
        <f t="shared" ref="H63:I82" si="19">IF(RIGHT(LEFT($A63,H$1),1)="B","BNC, DC IRIG-B, DCF77 or Pulse, TTL: 0-5V, 150mA",IF(RIGHT(LEFT($A63,H$1),1)="C","ST Fibre,Unmodulated IRIG-B, DCF77 or Pulses, 62.5/ 125um λ 820 nm ",IF(RIGHT(LEFT($A63,H$1),1)="D","2 Pin, DC IRIG-B, DCF77 or Pulse, HV MOSFET 300V 1A","2 Pin, DC IRIG-B, DCF77 or Pulse, RS422/485: +/-5V")))</f>
        <v xml:space="preserve">ST Fibre,Unmodulated IRIG-B, DCF77 or Pulses, 62.5/ 125um λ 820 nm </v>
      </c>
      <c r="I63" s="11" t="str">
        <f t="shared" si="19"/>
        <v xml:space="preserve">ST Fibre,Unmodulated IRIG-B, DCF77 or Pulses, 62.5/ 125um λ 820 nm </v>
      </c>
      <c r="J63" s="12" t="s">
        <v>27</v>
      </c>
      <c r="K63" s="12" t="s">
        <v>28</v>
      </c>
      <c r="L63" s="12" t="s">
        <v>29</v>
      </c>
      <c r="M63" s="12" t="s">
        <v>30</v>
      </c>
      <c r="N63" s="12" t="s">
        <v>31</v>
      </c>
      <c r="O63" s="12" t="s">
        <v>32</v>
      </c>
      <c r="P63" s="12" t="s">
        <v>33</v>
      </c>
      <c r="Q63" s="12" t="s">
        <v>96</v>
      </c>
      <c r="R63" s="12" t="s">
        <v>96</v>
      </c>
      <c r="S63" s="11" t="str">
        <f t="shared" si="10"/>
        <v xml:space="preserve">ST Fibre,Unmodulated IRIG-B, DCF77 or Pulses, 62.5/ 125um λ 820 nm </v>
      </c>
      <c r="T63" s="11" t="str">
        <f t="shared" si="17"/>
        <v xml:space="preserve">ST Fibre,Unmodulated IRIG-B, DCF77 or Pulses, 62.5/ 125um λ 820 nm </v>
      </c>
      <c r="U63" s="11" t="str">
        <f t="shared" si="17"/>
        <v xml:space="preserve">ST Fibre,Unmodulated IRIG-B, DCF77 or Pulses, 62.5/ 125um λ 820 nm </v>
      </c>
      <c r="V63" s="11" t="str">
        <f t="shared" si="17"/>
        <v xml:space="preserve">ST Fibre,Unmodulated IRIG-B, DCF77 or Pulses, 62.5/ 125um λ 820 nm </v>
      </c>
      <c r="W63" s="11" t="str">
        <f t="shared" si="17"/>
        <v xml:space="preserve">ST Fibre,Unmodulated IRIG-B, DCF77 or Pulses, 62.5/ 125um λ 820 nm </v>
      </c>
      <c r="X63" s="12" t="s">
        <v>97</v>
      </c>
    </row>
    <row r="64" spans="1:24" x14ac:dyDescent="0.35">
      <c r="A64" s="10" t="s">
        <v>156</v>
      </c>
      <c r="B64" s="10" t="s">
        <v>157</v>
      </c>
      <c r="C64" s="11" t="str">
        <f t="shared" si="12"/>
        <v>Exp 2</v>
      </c>
      <c r="D64" s="11" t="str">
        <f t="shared" si="13"/>
        <v>TCXO</v>
      </c>
      <c r="E64" s="11" t="str">
        <f t="shared" si="18"/>
        <v>Medium, 2 Pin, 20-75 Vdc</v>
      </c>
      <c r="F64" s="11" t="str">
        <f t="shared" si="18"/>
        <v>Medium, 2 Pin, 20-75 Vdc</v>
      </c>
      <c r="G64" s="11" t="str">
        <f t="shared" si="14"/>
        <v>Security Enabled</v>
      </c>
      <c r="H64" s="11" t="str">
        <f t="shared" si="19"/>
        <v>2 Pin, DC IRIG-B, DCF77 or Pulse, HV MOSFET 300V 1A</v>
      </c>
      <c r="I64" s="11" t="str">
        <f t="shared" si="19"/>
        <v>2 Pin, DC IRIG-B, DCF77 or Pulse, HV MOSFET 300V 1A</v>
      </c>
      <c r="J64" s="12" t="s">
        <v>27</v>
      </c>
      <c r="K64" s="12" t="s">
        <v>28</v>
      </c>
      <c r="L64" s="12" t="s">
        <v>29</v>
      </c>
      <c r="M64" s="12" t="s">
        <v>30</v>
      </c>
      <c r="N64" s="12" t="s">
        <v>31</v>
      </c>
      <c r="O64" s="12" t="s">
        <v>32</v>
      </c>
      <c r="P64" s="12" t="s">
        <v>33</v>
      </c>
      <c r="Q64" s="12" t="s">
        <v>96</v>
      </c>
      <c r="R64" s="12" t="s">
        <v>96</v>
      </c>
      <c r="S64" s="11" t="str">
        <f t="shared" si="10"/>
        <v>BNC, DC IRIG-B, DCF77 or Pulse, TTL: 0-5V, 150mA</v>
      </c>
      <c r="T64" s="11" t="str">
        <f t="shared" si="17"/>
        <v>BNC, DC IRIG-B or AM IRIG-B, TTL: 0-5V, 25mA or 8Vpp Internal Impedence 120Ω</v>
      </c>
      <c r="U64" s="11" t="str">
        <f t="shared" si="17"/>
        <v>BNC, DC IRIG-B or AM IRIG-B, TTL: 0-5V, 25mA or 8Vpp Internal Impedence 120Ω</v>
      </c>
      <c r="V64" s="11" t="str">
        <f t="shared" si="17"/>
        <v xml:space="preserve">ST Fibre,Unmodulated IRIG-B, DCF77 or Pulses, 62.5/ 125um λ 820 nm </v>
      </c>
      <c r="W64" s="11" t="str">
        <f t="shared" si="17"/>
        <v xml:space="preserve">ST Fibre,Unmodulated IRIG-B, DCF77 or Pulses, 62.5/ 125um λ 820 nm </v>
      </c>
      <c r="X64" s="12" t="s">
        <v>97</v>
      </c>
    </row>
    <row r="65" spans="1:24" x14ac:dyDescent="0.35">
      <c r="A65" s="10" t="s">
        <v>158</v>
      </c>
      <c r="B65" s="10" t="s">
        <v>159</v>
      </c>
      <c r="C65" s="11" t="str">
        <f t="shared" si="12"/>
        <v>Exp 2</v>
      </c>
      <c r="D65" s="11" t="str">
        <f t="shared" si="13"/>
        <v>TCXO</v>
      </c>
      <c r="E65" s="11" t="str">
        <f t="shared" si="18"/>
        <v>Medium, 2 Pin, 20-75 Vdc</v>
      </c>
      <c r="F65" s="11" t="str">
        <f t="shared" si="18"/>
        <v>Medium, 2 Pin, 20-75 Vdc</v>
      </c>
      <c r="G65" s="11" t="str">
        <f t="shared" si="14"/>
        <v>Security Enabled</v>
      </c>
      <c r="H65" s="11" t="str">
        <f t="shared" si="19"/>
        <v>2 Pin, DC IRIG-B, DCF77 or Pulse, RS422/485: +/-5V</v>
      </c>
      <c r="I65" s="11" t="str">
        <f t="shared" si="19"/>
        <v>2 Pin, DC IRIG-B, DCF77 or Pulse, RS422/485: +/-5V</v>
      </c>
      <c r="J65" s="12" t="s">
        <v>27</v>
      </c>
      <c r="K65" s="12" t="s">
        <v>28</v>
      </c>
      <c r="L65" s="12" t="s">
        <v>29</v>
      </c>
      <c r="M65" s="12" t="s">
        <v>30</v>
      </c>
      <c r="N65" s="12" t="s">
        <v>31</v>
      </c>
      <c r="O65" s="12" t="s">
        <v>32</v>
      </c>
      <c r="P65" s="12" t="s">
        <v>33</v>
      </c>
      <c r="Q65" s="12" t="s">
        <v>96</v>
      </c>
      <c r="R65" s="12" t="s">
        <v>96</v>
      </c>
      <c r="S65" s="11" t="str">
        <f t="shared" ref="S65:S96" si="20">IF(RIGHT(LEFT($A65,S$1),1)="B","BNC, DC IRIG-B, DCF77 or Pulse, TTL: 0-5V, 150mA","ST Fibre,Unmodulated IRIG-B, DCF77 or Pulses, 62.5/ 125um λ 820 nm ")</f>
        <v>BNC, DC IRIG-B, DCF77 or Pulse, TTL: 0-5V, 150mA</v>
      </c>
      <c r="T65" s="11" t="str">
        <f t="shared" si="17"/>
        <v>BNC, DC IRIG-B or AM IRIG-B, TTL: 0-5V, 25mA or 8Vpp Internal Impedence 120Ω</v>
      </c>
      <c r="U65" s="11" t="str">
        <f t="shared" si="17"/>
        <v>BNC, DC IRIG-B or AM IRIG-B, TTL: 0-5V, 25mA or 8Vpp Internal Impedence 120Ω</v>
      </c>
      <c r="V65" s="11" t="str">
        <f t="shared" si="17"/>
        <v xml:space="preserve">ST Fibre,Unmodulated IRIG-B, DCF77 or Pulses, 62.5/ 125um λ 820 nm </v>
      </c>
      <c r="W65" s="11" t="str">
        <f t="shared" si="17"/>
        <v xml:space="preserve">ST Fibre,Unmodulated IRIG-B, DCF77 or Pulses, 62.5/ 125um λ 820 nm </v>
      </c>
      <c r="X65" s="12" t="s">
        <v>97</v>
      </c>
    </row>
    <row r="66" spans="1:24" x14ac:dyDescent="0.35">
      <c r="A66" s="10" t="s">
        <v>160</v>
      </c>
      <c r="B66" s="10" t="s">
        <v>161</v>
      </c>
      <c r="C66" s="11" t="str">
        <f t="shared" si="12"/>
        <v>Exp 2</v>
      </c>
      <c r="D66" s="11" t="str">
        <f t="shared" si="13"/>
        <v>TCXO</v>
      </c>
      <c r="E66" s="11" t="str">
        <f t="shared" si="18"/>
        <v>Medium, 2 Pin, 20-75 Vdc</v>
      </c>
      <c r="F66" s="11" t="str">
        <f t="shared" si="18"/>
        <v>Medium, 2 Pin, 20-75 Vdc</v>
      </c>
      <c r="G66" s="11" t="str">
        <f t="shared" si="14"/>
        <v>Security Enabled</v>
      </c>
      <c r="H66" s="11" t="str">
        <f t="shared" si="19"/>
        <v>2 Pin, DC IRIG-B, DCF77 or Pulse, RS422/485: +/-5V</v>
      </c>
      <c r="I66" s="11" t="str">
        <f t="shared" si="19"/>
        <v>2 Pin, DC IRIG-B, DCF77 or Pulse, RS422/485: +/-5V</v>
      </c>
      <c r="J66" s="12" t="s">
        <v>27</v>
      </c>
      <c r="K66" s="12" t="s">
        <v>28</v>
      </c>
      <c r="L66" s="12" t="s">
        <v>29</v>
      </c>
      <c r="M66" s="12" t="s">
        <v>30</v>
      </c>
      <c r="N66" s="12" t="s">
        <v>31</v>
      </c>
      <c r="O66" s="12" t="s">
        <v>32</v>
      </c>
      <c r="P66" s="12" t="s">
        <v>33</v>
      </c>
      <c r="Q66" s="12" t="s">
        <v>96</v>
      </c>
      <c r="R66" s="12" t="s">
        <v>96</v>
      </c>
      <c r="S66" s="11" t="str">
        <f t="shared" si="20"/>
        <v>BNC, DC IRIG-B, DCF77 or Pulse, TTL: 0-5V, 150mA</v>
      </c>
      <c r="T66" s="11" t="str">
        <f t="shared" si="17"/>
        <v>BNC, DC IRIG-B or AM IRIG-B, TTL: 0-5V, 25mA or 8Vpp Internal Impedence 120Ω</v>
      </c>
      <c r="U66" s="11" t="str">
        <f t="shared" si="17"/>
        <v>BNC, DC IRIG-B or AM IRIG-B, TTL: 0-5V, 25mA or 8Vpp Internal Impedence 120Ω</v>
      </c>
      <c r="V66" s="11" t="str">
        <f t="shared" si="17"/>
        <v>BNC, DC IRIG-B or AM IRIG-B, TTL: 0-5V, 25mA or 8Vpp Internal Impedence 120Ω</v>
      </c>
      <c r="W66" s="11" t="str">
        <f t="shared" si="17"/>
        <v>BNC, DC IRIG-B or AM IRIG-B, TTL: 0-5V, 25mA or 8Vpp Internal Impedence 120Ω</v>
      </c>
      <c r="X66" s="12" t="s">
        <v>97</v>
      </c>
    </row>
    <row r="67" spans="1:24" x14ac:dyDescent="0.35">
      <c r="A67" s="10" t="s">
        <v>162</v>
      </c>
      <c r="B67" s="10" t="s">
        <v>163</v>
      </c>
      <c r="C67" s="11" t="str">
        <f t="shared" ref="C67:C98" si="21">"Exp " &amp; RIGHT(LEFT(A67,12),1)</f>
        <v>Exp 2</v>
      </c>
      <c r="D67" s="11" t="str">
        <f t="shared" ref="D67:D98" si="22">IF(RIGHT(LEFT($A67,4),1)="O","OXCO",IF(RIGHT(LEFT($A67,4),1)="R","Rubidium",IF(RIGHT(LEFT($A67,4),1)="V","VCTCXO","TCXO")))</f>
        <v>TCXO</v>
      </c>
      <c r="E67" s="11" t="str">
        <f t="shared" si="18"/>
        <v>Medium, 2 Pin, 20-75 Vdc</v>
      </c>
      <c r="F67" s="11" t="str">
        <f t="shared" si="18"/>
        <v>Medium, 2 Pin, 20-75 Vdc</v>
      </c>
      <c r="G67" s="11" t="str">
        <f t="shared" ref="G67:G98" si="23">IF(RIGHT(LEFT(E67,12),1)="A","Security Disabled","Security Enabled")</f>
        <v>Security Enabled</v>
      </c>
      <c r="H67" s="11" t="str">
        <f t="shared" si="19"/>
        <v>2 Pin, DC IRIG-B, DCF77 or Pulse, RS422/485: +/-5V</v>
      </c>
      <c r="I67" s="11" t="str">
        <f t="shared" si="19"/>
        <v xml:space="preserve">ST Fibre,Unmodulated IRIG-B, DCF77 or Pulses, 62.5/ 125um λ 820 nm </v>
      </c>
      <c r="J67" s="12" t="s">
        <v>27</v>
      </c>
      <c r="K67" s="12" t="s">
        <v>28</v>
      </c>
      <c r="L67" s="12" t="s">
        <v>29</v>
      </c>
      <c r="M67" s="12" t="s">
        <v>30</v>
      </c>
      <c r="N67" s="12" t="s">
        <v>31</v>
      </c>
      <c r="O67" s="12" t="s">
        <v>32</v>
      </c>
      <c r="P67" s="12" t="s">
        <v>33</v>
      </c>
      <c r="Q67" s="12" t="s">
        <v>96</v>
      </c>
      <c r="R67" s="12" t="s">
        <v>96</v>
      </c>
      <c r="S67" s="11" t="str">
        <f t="shared" si="20"/>
        <v xml:space="preserve">ST Fibre,Unmodulated IRIG-B, DCF77 or Pulses, 62.5/ 125um λ 820 nm </v>
      </c>
      <c r="T67" s="11" t="str">
        <f t="shared" si="17"/>
        <v xml:space="preserve">ST Fibre,Unmodulated IRIG-B, DCF77 or Pulses, 62.5/ 125um λ 820 nm </v>
      </c>
      <c r="U67" s="11" t="str">
        <f t="shared" si="17"/>
        <v>BNC, DC IRIG-B or AM IRIG-B, TTL: 0-5V, 25mA or 8Vpp Internal Impedence 120Ω</v>
      </c>
      <c r="V67" s="11" t="str">
        <f t="shared" si="17"/>
        <v xml:space="preserve">ST Fibre,Unmodulated IRIG-B, DCF77 or Pulses, 62.5/ 125um λ 820 nm </v>
      </c>
      <c r="W67" s="11" t="str">
        <f t="shared" si="17"/>
        <v xml:space="preserve">ST Fibre,Unmodulated IRIG-B, DCF77 or Pulses, 62.5/ 125um λ 820 nm </v>
      </c>
      <c r="X67" s="12" t="s">
        <v>97</v>
      </c>
    </row>
    <row r="68" spans="1:24" x14ac:dyDescent="0.35">
      <c r="A68" s="10" t="s">
        <v>164</v>
      </c>
      <c r="B68" s="10" t="s">
        <v>151</v>
      </c>
      <c r="C68" s="11" t="str">
        <f t="shared" si="21"/>
        <v>Exp 2</v>
      </c>
      <c r="D68" s="11" t="str">
        <f t="shared" si="22"/>
        <v>TCXO</v>
      </c>
      <c r="E68" s="11" t="str">
        <f t="shared" si="18"/>
        <v>Medium, 2 Pin, 20-75 Vdc</v>
      </c>
      <c r="F68" s="11" t="str">
        <f t="shared" si="18"/>
        <v>Medium, 2 Pin, 20-75 Vdc</v>
      </c>
      <c r="G68" s="11" t="str">
        <f t="shared" si="23"/>
        <v>Security Enabled</v>
      </c>
      <c r="H68" s="11" t="str">
        <f t="shared" si="19"/>
        <v>BNC, DC IRIG-B, DCF77 or Pulse, TTL: 0-5V, 150mA</v>
      </c>
      <c r="I68" s="11" t="str">
        <f t="shared" si="19"/>
        <v xml:space="preserve">ST Fibre,Unmodulated IRIG-B, DCF77 or Pulses, 62.5/ 125um λ 820 nm </v>
      </c>
      <c r="J68" s="12" t="s">
        <v>27</v>
      </c>
      <c r="K68" s="12" t="s">
        <v>28</v>
      </c>
      <c r="L68" s="12" t="s">
        <v>29</v>
      </c>
      <c r="M68" s="12" t="s">
        <v>30</v>
      </c>
      <c r="N68" s="12" t="s">
        <v>31</v>
      </c>
      <c r="O68" s="12" t="s">
        <v>32</v>
      </c>
      <c r="P68" s="12" t="s">
        <v>33</v>
      </c>
      <c r="Q68" s="12" t="s">
        <v>96</v>
      </c>
      <c r="R68" s="12" t="s">
        <v>96</v>
      </c>
      <c r="S68" s="11" t="str">
        <f t="shared" si="20"/>
        <v xml:space="preserve">ST Fibre,Unmodulated IRIG-B, DCF77 or Pulses, 62.5/ 125um λ 820 nm </v>
      </c>
      <c r="T68" s="11" t="str">
        <f t="shared" si="17"/>
        <v xml:space="preserve">ST Fibre,Unmodulated IRIG-B, DCF77 or Pulses, 62.5/ 125um λ 820 nm </v>
      </c>
      <c r="U68" s="11" t="str">
        <f t="shared" si="17"/>
        <v>BNC, DC IRIG-B or AM IRIG-B, TTL: 0-5V, 25mA or 8Vpp Internal Impedence 120Ω</v>
      </c>
      <c r="V68" s="11" t="str">
        <f t="shared" si="17"/>
        <v xml:space="preserve">ST Fibre,Unmodulated IRIG-B, DCF77 or Pulses, 62.5/ 125um λ 820 nm </v>
      </c>
      <c r="W68" s="11" t="str">
        <f t="shared" si="17"/>
        <v xml:space="preserve">ST Fibre,Unmodulated IRIG-B, DCF77 or Pulses, 62.5/ 125um λ 820 nm </v>
      </c>
      <c r="X68" s="12" t="s">
        <v>97</v>
      </c>
    </row>
    <row r="69" spans="1:24" x14ac:dyDescent="0.35">
      <c r="A69" s="10" t="s">
        <v>165</v>
      </c>
      <c r="B69" s="10" t="s">
        <v>166</v>
      </c>
      <c r="C69" s="11" t="str">
        <f t="shared" si="21"/>
        <v>Exp 2</v>
      </c>
      <c r="D69" s="11" t="str">
        <f t="shared" si="22"/>
        <v>TCXO</v>
      </c>
      <c r="E69" s="11" t="str">
        <f t="shared" si="18"/>
        <v>Medium, 2 Pin, 20-75 Vdc</v>
      </c>
      <c r="F69" s="11" t="str">
        <f t="shared" si="18"/>
        <v>Medium, 2 Pin, 20-75 Vdc</v>
      </c>
      <c r="G69" s="11" t="str">
        <f t="shared" si="23"/>
        <v>Security Enabled</v>
      </c>
      <c r="H69" s="11" t="str">
        <f t="shared" si="19"/>
        <v xml:space="preserve">ST Fibre,Unmodulated IRIG-B, DCF77 or Pulses, 62.5/ 125um λ 820 nm </v>
      </c>
      <c r="I69" s="11" t="str">
        <f t="shared" si="19"/>
        <v xml:space="preserve">ST Fibre,Unmodulated IRIG-B, DCF77 or Pulses, 62.5/ 125um λ 820 nm </v>
      </c>
      <c r="J69" s="12" t="s">
        <v>27</v>
      </c>
      <c r="K69" s="12" t="s">
        <v>28</v>
      </c>
      <c r="L69" s="12" t="s">
        <v>29</v>
      </c>
      <c r="M69" s="12" t="s">
        <v>30</v>
      </c>
      <c r="N69" s="12" t="s">
        <v>31</v>
      </c>
      <c r="O69" s="12" t="s">
        <v>32</v>
      </c>
      <c r="P69" s="12" t="s">
        <v>33</v>
      </c>
      <c r="Q69" s="12" t="s">
        <v>96</v>
      </c>
      <c r="R69" s="12" t="s">
        <v>96</v>
      </c>
      <c r="S69" s="11" t="str">
        <f t="shared" si="20"/>
        <v>BNC, DC IRIG-B, DCF77 or Pulse, TTL: 0-5V, 150mA</v>
      </c>
      <c r="T69" s="11" t="str">
        <f t="shared" si="17"/>
        <v>BNC, DC IRIG-B or AM IRIG-B, TTL: 0-5V, 25mA or 8Vpp Internal Impedence 120Ω</v>
      </c>
      <c r="U69" s="11" t="str">
        <f t="shared" si="17"/>
        <v xml:space="preserve">ST Fibre,Unmodulated IRIG-B, DCF77 or Pulses, 62.5/ 125um λ 820 nm </v>
      </c>
      <c r="V69" s="11" t="str">
        <f t="shared" si="17"/>
        <v xml:space="preserve">ST Fibre,Unmodulated IRIG-B, DCF77 or Pulses, 62.5/ 125um λ 820 nm </v>
      </c>
      <c r="W69" s="11" t="str">
        <f t="shared" si="17"/>
        <v xml:space="preserve">ST Fibre,Unmodulated IRIG-B, DCF77 or Pulses, 62.5/ 125um λ 820 nm </v>
      </c>
      <c r="X69" s="12" t="s">
        <v>97</v>
      </c>
    </row>
    <row r="70" spans="1:24" x14ac:dyDescent="0.35">
      <c r="A70" s="10" t="s">
        <v>167</v>
      </c>
      <c r="B70" s="10" t="s">
        <v>168</v>
      </c>
      <c r="C70" s="11" t="str">
        <f t="shared" si="21"/>
        <v>Exp 2</v>
      </c>
      <c r="D70" s="11" t="str">
        <f t="shared" si="22"/>
        <v>TCXO</v>
      </c>
      <c r="E70" s="11" t="str">
        <f t="shared" si="18"/>
        <v>Medium, 2 Pin, 20-75 Vdc</v>
      </c>
      <c r="F70" s="11" t="str">
        <f t="shared" si="18"/>
        <v>Medium, 2 Pin, 20-75 Vdc</v>
      </c>
      <c r="G70" s="11" t="str">
        <f t="shared" si="23"/>
        <v>Security Enabled</v>
      </c>
      <c r="H70" s="11" t="str">
        <f t="shared" si="19"/>
        <v xml:space="preserve">ST Fibre,Unmodulated IRIG-B, DCF77 or Pulses, 62.5/ 125um λ 820 nm </v>
      </c>
      <c r="I70" s="11" t="str">
        <f t="shared" si="19"/>
        <v xml:space="preserve">ST Fibre,Unmodulated IRIG-B, DCF77 or Pulses, 62.5/ 125um λ 820 nm </v>
      </c>
      <c r="J70" s="12" t="s">
        <v>27</v>
      </c>
      <c r="K70" s="12" t="s">
        <v>28</v>
      </c>
      <c r="L70" s="12" t="s">
        <v>29</v>
      </c>
      <c r="M70" s="12" t="s">
        <v>30</v>
      </c>
      <c r="N70" s="12" t="s">
        <v>31</v>
      </c>
      <c r="O70" s="12" t="s">
        <v>32</v>
      </c>
      <c r="P70" s="12" t="s">
        <v>33</v>
      </c>
      <c r="Q70" s="12" t="s">
        <v>96</v>
      </c>
      <c r="R70" s="12" t="s">
        <v>96</v>
      </c>
      <c r="S70" s="11" t="str">
        <f t="shared" si="20"/>
        <v xml:space="preserve">ST Fibre,Unmodulated IRIG-B, DCF77 or Pulses, 62.5/ 125um λ 820 nm </v>
      </c>
      <c r="T70" s="11" t="str">
        <f t="shared" si="17"/>
        <v xml:space="preserve">ST Fibre,Unmodulated IRIG-B, DCF77 or Pulses, 62.5/ 125um λ 820 nm </v>
      </c>
      <c r="U70" s="11" t="str">
        <f t="shared" si="17"/>
        <v xml:space="preserve">ST Fibre,Unmodulated IRIG-B, DCF77 or Pulses, 62.5/ 125um λ 820 nm </v>
      </c>
      <c r="V70" s="11" t="str">
        <f t="shared" si="17"/>
        <v xml:space="preserve">ST Fibre,Unmodulated IRIG-B, DCF77 or Pulses, 62.5/ 125um λ 820 nm </v>
      </c>
      <c r="W70" s="11" t="str">
        <f t="shared" si="17"/>
        <v xml:space="preserve">ST Fibre,Unmodulated IRIG-B, DCF77 or Pulses, 62.5/ 125um λ 820 nm </v>
      </c>
      <c r="X70" s="12" t="s">
        <v>97</v>
      </c>
    </row>
    <row r="71" spans="1:24" x14ac:dyDescent="0.35">
      <c r="A71" s="10" t="s">
        <v>169</v>
      </c>
      <c r="B71" s="10" t="s">
        <v>170</v>
      </c>
      <c r="C71" s="11" t="str">
        <f t="shared" si="21"/>
        <v>Exp 2</v>
      </c>
      <c r="D71" s="11" t="str">
        <f t="shared" si="22"/>
        <v>TCXO</v>
      </c>
      <c r="E71" s="11" t="str">
        <f t="shared" si="18"/>
        <v>Medium, 2 Pin, 20-75 Vdc</v>
      </c>
      <c r="F71" s="11" t="str">
        <f t="shared" si="18"/>
        <v>Medium, 2 Pin, 20-75 Vdc</v>
      </c>
      <c r="G71" s="11" t="str">
        <f t="shared" si="23"/>
        <v>Security Enabled</v>
      </c>
      <c r="H71" s="11" t="str">
        <f t="shared" si="19"/>
        <v>2 Pin, DC IRIG-B, DCF77 or Pulse, HV MOSFET 300V 1A</v>
      </c>
      <c r="I71" s="11" t="str">
        <f t="shared" si="19"/>
        <v>2 Pin, DC IRIG-B, DCF77 or Pulse, HV MOSFET 300V 1A</v>
      </c>
      <c r="J71" s="12" t="s">
        <v>27</v>
      </c>
      <c r="K71" s="12" t="s">
        <v>28</v>
      </c>
      <c r="L71" s="12" t="s">
        <v>29</v>
      </c>
      <c r="M71" s="12" t="s">
        <v>30</v>
      </c>
      <c r="N71" s="12" t="s">
        <v>31</v>
      </c>
      <c r="O71" s="12" t="s">
        <v>32</v>
      </c>
      <c r="P71" s="12" t="s">
        <v>33</v>
      </c>
      <c r="Q71" s="12" t="s">
        <v>96</v>
      </c>
      <c r="R71" s="12" t="s">
        <v>96</v>
      </c>
      <c r="S71" s="11" t="str">
        <f t="shared" si="20"/>
        <v>BNC, DC IRIG-B, DCF77 or Pulse, TTL: 0-5V, 150mA</v>
      </c>
      <c r="T71" s="11" t="str">
        <f t="shared" si="17"/>
        <v>BNC, DC IRIG-B or AM IRIG-B, TTL: 0-5V, 25mA or 8Vpp Internal Impedence 120Ω</v>
      </c>
      <c r="U71" s="11" t="str">
        <f t="shared" si="17"/>
        <v>BNC, DC IRIG-B or AM IRIG-B, TTL: 0-5V, 25mA or 8Vpp Internal Impedence 120Ω</v>
      </c>
      <c r="V71" s="11" t="str">
        <f t="shared" si="17"/>
        <v xml:space="preserve">ST Fibre,Unmodulated IRIG-B, DCF77 or Pulses, 62.5/ 125um λ 820 nm </v>
      </c>
      <c r="W71" s="11" t="str">
        <f t="shared" si="17"/>
        <v xml:space="preserve">ST Fibre,Unmodulated IRIG-B, DCF77 or Pulses, 62.5/ 125um λ 820 nm </v>
      </c>
      <c r="X71" s="12" t="s">
        <v>97</v>
      </c>
    </row>
    <row r="72" spans="1:24" x14ac:dyDescent="0.35">
      <c r="A72" s="10" t="s">
        <v>171</v>
      </c>
      <c r="B72" s="10" t="s">
        <v>172</v>
      </c>
      <c r="C72" s="11" t="str">
        <f t="shared" si="21"/>
        <v>Exp 2</v>
      </c>
      <c r="D72" s="11" t="str">
        <f t="shared" si="22"/>
        <v>TCXO</v>
      </c>
      <c r="E72" s="11" t="str">
        <f t="shared" si="18"/>
        <v>Medium, 2 Pin, 20-75 Vdc</v>
      </c>
      <c r="F72" s="11" t="str">
        <f t="shared" si="18"/>
        <v>Medium, 2 Pin, 20-75 Vdc</v>
      </c>
      <c r="G72" s="11" t="str">
        <f t="shared" si="23"/>
        <v>Security Enabled</v>
      </c>
      <c r="H72" s="11" t="str">
        <f t="shared" si="19"/>
        <v>2 Pin, DC IRIG-B, DCF77 or Pulse, RS422/485: +/-5V</v>
      </c>
      <c r="I72" s="11" t="str">
        <f t="shared" si="19"/>
        <v>2 Pin, DC IRIG-B, DCF77 or Pulse, RS422/485: +/-5V</v>
      </c>
      <c r="J72" s="12" t="s">
        <v>27</v>
      </c>
      <c r="K72" s="12" t="s">
        <v>28</v>
      </c>
      <c r="L72" s="12" t="s">
        <v>29</v>
      </c>
      <c r="M72" s="12" t="s">
        <v>30</v>
      </c>
      <c r="N72" s="12" t="s">
        <v>31</v>
      </c>
      <c r="O72" s="12" t="s">
        <v>32</v>
      </c>
      <c r="P72" s="12" t="s">
        <v>33</v>
      </c>
      <c r="Q72" s="12" t="s">
        <v>96</v>
      </c>
      <c r="R72" s="12" t="s">
        <v>96</v>
      </c>
      <c r="S72" s="11" t="str">
        <f t="shared" si="20"/>
        <v>BNC, DC IRIG-B, DCF77 or Pulse, TTL: 0-5V, 150mA</v>
      </c>
      <c r="T72" s="11" t="str">
        <f t="shared" si="17"/>
        <v>BNC, DC IRIG-B or AM IRIG-B, TTL: 0-5V, 25mA or 8Vpp Internal Impedence 120Ω</v>
      </c>
      <c r="U72" s="11" t="str">
        <f t="shared" si="17"/>
        <v>BNC, DC IRIG-B or AM IRIG-B, TTL: 0-5V, 25mA or 8Vpp Internal Impedence 120Ω</v>
      </c>
      <c r="V72" s="11" t="str">
        <f t="shared" si="17"/>
        <v xml:space="preserve">ST Fibre,Unmodulated IRIG-B, DCF77 or Pulses, 62.5/ 125um λ 820 nm </v>
      </c>
      <c r="W72" s="11" t="str">
        <f t="shared" si="17"/>
        <v xml:space="preserve">ST Fibre,Unmodulated IRIG-B, DCF77 or Pulses, 62.5/ 125um λ 820 nm </v>
      </c>
      <c r="X72" s="12" t="s">
        <v>97</v>
      </c>
    </row>
    <row r="73" spans="1:24" x14ac:dyDescent="0.35">
      <c r="A73" s="10" t="s">
        <v>173</v>
      </c>
      <c r="B73" s="10" t="s">
        <v>174</v>
      </c>
      <c r="C73" s="11" t="str">
        <f t="shared" si="21"/>
        <v>Exp 2</v>
      </c>
      <c r="D73" s="11" t="str">
        <f t="shared" si="22"/>
        <v>TCXO</v>
      </c>
      <c r="E73" s="11" t="str">
        <f t="shared" si="18"/>
        <v>Medium, 2 Pin, 20-75 Vdc</v>
      </c>
      <c r="F73" s="11" t="str">
        <f t="shared" si="18"/>
        <v>Not Fitted</v>
      </c>
      <c r="G73" s="11" t="str">
        <f t="shared" si="23"/>
        <v>Security Enabled</v>
      </c>
      <c r="H73" s="11" t="str">
        <f t="shared" si="19"/>
        <v>2 Pin, DC IRIG-B, DCF77 or Pulse, HV MOSFET 300V 1A</v>
      </c>
      <c r="I73" s="11" t="str">
        <f t="shared" si="19"/>
        <v>2 Pin, DC IRIG-B, DCF77 or Pulse, HV MOSFET 300V 1A</v>
      </c>
      <c r="J73" s="12" t="s">
        <v>27</v>
      </c>
      <c r="K73" s="12" t="s">
        <v>28</v>
      </c>
      <c r="L73" s="12" t="s">
        <v>29</v>
      </c>
      <c r="M73" s="12" t="s">
        <v>30</v>
      </c>
      <c r="N73" s="12" t="s">
        <v>31</v>
      </c>
      <c r="O73" s="12" t="s">
        <v>32</v>
      </c>
      <c r="P73" s="12" t="s">
        <v>33</v>
      </c>
      <c r="Q73" s="12" t="s">
        <v>96</v>
      </c>
      <c r="R73" s="12" t="s">
        <v>96</v>
      </c>
      <c r="S73" s="11" t="str">
        <f t="shared" si="20"/>
        <v>BNC, DC IRIG-B, DCF77 or Pulse, TTL: 0-5V, 150mA</v>
      </c>
      <c r="T73" s="11" t="str">
        <f t="shared" ref="T73:W92" si="24">IF(RIGHT(LEFT($A73,T$1),1)="B","BNC,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U73" s="11" t="str">
        <f t="shared" si="24"/>
        <v>BNC, DC IRIG-B or AM IRIG-B, TTL: 0-5V, 25mA or 8Vpp Internal Impedence 120Ω</v>
      </c>
      <c r="V73" s="11" t="str">
        <f t="shared" si="24"/>
        <v>BNC, DC IRIG-B or AM IRIG-B, TTL: 0-5V, 25mA or 8Vpp Internal Impedence 120Ω</v>
      </c>
      <c r="W73" s="11" t="str">
        <f t="shared" si="24"/>
        <v>BNC, DC IRIG-B or AM IRIG-B, TTL: 0-5V, 25mA or 8Vpp Internal Impedence 120Ω</v>
      </c>
      <c r="X73" s="12" t="s">
        <v>97</v>
      </c>
    </row>
    <row r="74" spans="1:24" x14ac:dyDescent="0.35">
      <c r="A74" s="10" t="s">
        <v>175</v>
      </c>
      <c r="B74" s="10" t="s">
        <v>176</v>
      </c>
      <c r="C74" s="11" t="str">
        <f t="shared" si="21"/>
        <v>Exp 2</v>
      </c>
      <c r="D74" s="11" t="str">
        <f t="shared" si="22"/>
        <v>TCXO</v>
      </c>
      <c r="E74" s="11" t="str">
        <f t="shared" si="18"/>
        <v>Medium, 2 Pin, 20-75 Vdc</v>
      </c>
      <c r="F74" s="11" t="str">
        <f t="shared" si="18"/>
        <v>Not Fitted</v>
      </c>
      <c r="G74" s="11" t="str">
        <f t="shared" si="23"/>
        <v>Security Enabled</v>
      </c>
      <c r="H74" s="11" t="str">
        <f t="shared" si="19"/>
        <v>2 Pin, DC IRIG-B, DCF77 or Pulse, HV MOSFET 300V 1A</v>
      </c>
      <c r="I74" s="11" t="str">
        <f t="shared" si="19"/>
        <v>2 Pin, DC IRIG-B, DCF77 or Pulse, HV MOSFET 300V 1A</v>
      </c>
      <c r="J74" s="12" t="s">
        <v>27</v>
      </c>
      <c r="K74" s="12" t="s">
        <v>28</v>
      </c>
      <c r="L74" s="12" t="s">
        <v>29</v>
      </c>
      <c r="M74" s="12" t="s">
        <v>30</v>
      </c>
      <c r="N74" s="12" t="s">
        <v>31</v>
      </c>
      <c r="O74" s="12" t="s">
        <v>32</v>
      </c>
      <c r="P74" s="12" t="s">
        <v>33</v>
      </c>
      <c r="Q74" s="12" t="s">
        <v>96</v>
      </c>
      <c r="R74" s="12" t="s">
        <v>96</v>
      </c>
      <c r="S74" s="11" t="str">
        <f t="shared" si="20"/>
        <v>BNC, DC IRIG-B, DCF77 or Pulse, TTL: 0-5V, 150mA</v>
      </c>
      <c r="T74" s="11" t="str">
        <f t="shared" si="24"/>
        <v>BNC, DC IRIG-B or AM IRIG-B, TTL: 0-5V, 25mA or 8Vpp Internal Impedence 120Ω</v>
      </c>
      <c r="U74" s="11" t="str">
        <f t="shared" si="24"/>
        <v>BNC, DC IRIG-B or AM IRIG-B, TTL: 0-5V, 25mA or 8Vpp Internal Impedence 120Ω</v>
      </c>
      <c r="V74" s="11" t="str">
        <f t="shared" si="24"/>
        <v>BNC, DC IRIG-B or AM IRIG-B, TTL: 0-5V, 25mA or 8Vpp Internal Impedence 120Ω</v>
      </c>
      <c r="W74" s="11" t="str">
        <f t="shared" si="24"/>
        <v>BNC, DC IRIG-B or AM IRIG-B, TTL: 0-5V, 25mA or 8Vpp Internal Impedence 120Ω</v>
      </c>
      <c r="X74" s="12" t="s">
        <v>97</v>
      </c>
    </row>
    <row r="75" spans="1:24" x14ac:dyDescent="0.35">
      <c r="A75" s="10" t="s">
        <v>177</v>
      </c>
      <c r="B75" s="10" t="s">
        <v>178</v>
      </c>
      <c r="C75" s="11" t="str">
        <f t="shared" si="21"/>
        <v>Exp 2</v>
      </c>
      <c r="D75" s="11" t="str">
        <f t="shared" si="22"/>
        <v>TCXO</v>
      </c>
      <c r="E75" s="11" t="str">
        <f t="shared" si="18"/>
        <v>High, 2 Pin, 90-300 Vdc</v>
      </c>
      <c r="F75" s="11" t="str">
        <f t="shared" si="18"/>
        <v>Medium, 2 Pin, 20-75 Vdc</v>
      </c>
      <c r="G75" s="11" t="str">
        <f t="shared" si="23"/>
        <v>Security Enabled</v>
      </c>
      <c r="H75" s="11" t="str">
        <f t="shared" si="19"/>
        <v xml:space="preserve">ST Fibre,Unmodulated IRIG-B, DCF77 or Pulses, 62.5/ 125um λ 820 nm </v>
      </c>
      <c r="I75" s="11" t="str">
        <f t="shared" si="19"/>
        <v>BNC, DC IRIG-B, DCF77 or Pulse, TTL: 0-5V, 150mA</v>
      </c>
      <c r="J75" s="12" t="s">
        <v>27</v>
      </c>
      <c r="K75" s="12" t="s">
        <v>28</v>
      </c>
      <c r="L75" s="12" t="s">
        <v>29</v>
      </c>
      <c r="M75" s="12" t="s">
        <v>30</v>
      </c>
      <c r="N75" s="12" t="s">
        <v>31</v>
      </c>
      <c r="O75" s="12" t="s">
        <v>32</v>
      </c>
      <c r="P75" s="12" t="s">
        <v>33</v>
      </c>
      <c r="Q75" s="12" t="s">
        <v>96</v>
      </c>
      <c r="R75" s="12" t="s">
        <v>96</v>
      </c>
      <c r="S75" s="11" t="str">
        <f t="shared" si="20"/>
        <v xml:space="preserve">ST Fibre,Unmodulated IRIG-B, DCF77 or Pulses, 62.5/ 125um λ 820 nm </v>
      </c>
      <c r="T75" s="11" t="str">
        <f t="shared" si="24"/>
        <v xml:space="preserve">ST Fibre,Unmodulated IRIG-B, DCF77 or Pulses, 62.5/ 125um λ 820 nm </v>
      </c>
      <c r="U75" s="11" t="str">
        <f t="shared" si="24"/>
        <v>BNC, DC IRIG-B or AM IRIG-B, TTL: 0-5V, 25mA or 8Vpp Internal Impedence 120Ω</v>
      </c>
      <c r="V75" s="11" t="str">
        <f t="shared" si="24"/>
        <v>BNC, DC IRIG-B or AM IRIG-B, TTL: 0-5V, 25mA or 8Vpp Internal Impedence 120Ω</v>
      </c>
      <c r="W75" s="11" t="str">
        <f t="shared" si="24"/>
        <v>BNC, DC IRIG-B or AM IRIG-B, TTL: 0-5V, 25mA or 8Vpp Internal Impedence 120Ω</v>
      </c>
      <c r="X75" s="12" t="s">
        <v>97</v>
      </c>
    </row>
    <row r="76" spans="1:24" x14ac:dyDescent="0.35">
      <c r="A76" s="10" t="s">
        <v>179</v>
      </c>
      <c r="B76" s="10" t="s">
        <v>180</v>
      </c>
      <c r="C76" s="11" t="str">
        <f t="shared" si="21"/>
        <v>Exp 2</v>
      </c>
      <c r="D76" s="11" t="str">
        <f t="shared" si="22"/>
        <v>TCXO</v>
      </c>
      <c r="E76" s="11" t="str">
        <f t="shared" si="18"/>
        <v>High, 2 Pin, 90-300 Vdc</v>
      </c>
      <c r="F76" s="11" t="str">
        <f t="shared" si="18"/>
        <v>Medium, 2 Pin, 20-75 Vdc</v>
      </c>
      <c r="G76" s="11" t="str">
        <f t="shared" si="23"/>
        <v>Security Enabled</v>
      </c>
      <c r="H76" s="11" t="str">
        <f t="shared" si="19"/>
        <v xml:space="preserve">ST Fibre,Unmodulated IRIG-B, DCF77 or Pulses, 62.5/ 125um λ 820 nm </v>
      </c>
      <c r="I76" s="11" t="str">
        <f t="shared" si="19"/>
        <v>BNC, DC IRIG-B, DCF77 or Pulse, TTL: 0-5V, 150mA</v>
      </c>
      <c r="J76" s="12" t="s">
        <v>27</v>
      </c>
      <c r="K76" s="12" t="s">
        <v>28</v>
      </c>
      <c r="L76" s="12" t="s">
        <v>29</v>
      </c>
      <c r="M76" s="12" t="s">
        <v>30</v>
      </c>
      <c r="N76" s="12" t="s">
        <v>31</v>
      </c>
      <c r="O76" s="12" t="s">
        <v>32</v>
      </c>
      <c r="P76" s="12" t="s">
        <v>33</v>
      </c>
      <c r="Q76" s="12" t="s">
        <v>96</v>
      </c>
      <c r="R76" s="12" t="s">
        <v>96</v>
      </c>
      <c r="S76" s="11" t="str">
        <f t="shared" si="20"/>
        <v xml:space="preserve">ST Fibre,Unmodulated IRIG-B, DCF77 or Pulses, 62.5/ 125um λ 820 nm </v>
      </c>
      <c r="T76" s="11" t="str">
        <f t="shared" si="24"/>
        <v xml:space="preserve">ST Fibre,Unmodulated IRIG-B, DCF77 or Pulses, 62.5/ 125um λ 820 nm </v>
      </c>
      <c r="U76" s="11" t="str">
        <f t="shared" si="24"/>
        <v>BNC, DC IRIG-B or AM IRIG-B, TTL: 0-5V, 25mA or 8Vpp Internal Impedence 120Ω</v>
      </c>
      <c r="V76" s="11" t="str">
        <f t="shared" si="24"/>
        <v>BNC, DC IRIG-B or AM IRIG-B, TTL: 0-5V, 25mA or 8Vpp Internal Impedence 120Ω</v>
      </c>
      <c r="W76" s="11" t="str">
        <f t="shared" si="24"/>
        <v>BNC, DC IRIG-B or AM IRIG-B, TTL: 0-5V, 25mA or 8Vpp Internal Impedence 120Ω</v>
      </c>
      <c r="X76" s="12" t="s">
        <v>97</v>
      </c>
    </row>
    <row r="77" spans="1:24" x14ac:dyDescent="0.35">
      <c r="A77" s="10" t="s">
        <v>181</v>
      </c>
      <c r="B77" s="10" t="s">
        <v>182</v>
      </c>
      <c r="C77" s="11" t="str">
        <f t="shared" si="21"/>
        <v>Exp 2</v>
      </c>
      <c r="D77" s="11" t="str">
        <f t="shared" si="22"/>
        <v>TCXO</v>
      </c>
      <c r="E77" s="11" t="str">
        <f t="shared" si="18"/>
        <v>High, 2 Pin, 90-300 Vdc</v>
      </c>
      <c r="F77" s="11" t="str">
        <f t="shared" si="18"/>
        <v>High, 2 Pin, 90-300 Vdc</v>
      </c>
      <c r="G77" s="11" t="str">
        <f t="shared" si="23"/>
        <v>Security Enabled</v>
      </c>
      <c r="H77" s="11" t="str">
        <f t="shared" si="19"/>
        <v>2 Pin, DC IRIG-B, DCF77 or Pulse, RS422/485: +/-5V</v>
      </c>
      <c r="I77" s="11" t="str">
        <f t="shared" si="19"/>
        <v>BNC, DC IRIG-B, DCF77 or Pulse, TTL: 0-5V, 150mA</v>
      </c>
      <c r="J77" s="12" t="s">
        <v>27</v>
      </c>
      <c r="K77" s="12" t="s">
        <v>28</v>
      </c>
      <c r="L77" s="12" t="s">
        <v>29</v>
      </c>
      <c r="M77" s="12" t="s">
        <v>30</v>
      </c>
      <c r="N77" s="12" t="s">
        <v>31</v>
      </c>
      <c r="O77" s="12" t="s">
        <v>32</v>
      </c>
      <c r="P77" s="12" t="s">
        <v>33</v>
      </c>
      <c r="Q77" s="12" t="s">
        <v>96</v>
      </c>
      <c r="R77" s="12" t="s">
        <v>96</v>
      </c>
      <c r="S77" s="11" t="str">
        <f t="shared" si="20"/>
        <v>BNC, DC IRIG-B, DCF77 or Pulse, TTL: 0-5V, 150mA</v>
      </c>
      <c r="T77" s="11" t="str">
        <f t="shared" si="24"/>
        <v>BNC, DC IRIG-B or AM IRIG-B, TTL: 0-5V, 25mA or 8Vpp Internal Impedence 120Ω</v>
      </c>
      <c r="U77" s="11" t="str">
        <f t="shared" si="24"/>
        <v>BNC, DC IRIG-B or AM IRIG-B, TTL: 0-5V, 25mA or 8Vpp Internal Impedence 120Ω</v>
      </c>
      <c r="V77" s="11" t="str">
        <f t="shared" si="24"/>
        <v>BNC, DC IRIG-B or AM IRIG-B, TTL: 0-5V, 25mA or 8Vpp Internal Impedence 120Ω</v>
      </c>
      <c r="W77" s="11" t="str">
        <f t="shared" si="24"/>
        <v>BNC, DC IRIG-B or AM IRIG-B, TTL: 0-5V, 25mA or 8Vpp Internal Impedence 120Ω</v>
      </c>
      <c r="X77" s="12" t="s">
        <v>97</v>
      </c>
    </row>
    <row r="78" spans="1:24" x14ac:dyDescent="0.35">
      <c r="A78" s="10" t="s">
        <v>183</v>
      </c>
      <c r="B78" s="10" t="s">
        <v>184</v>
      </c>
      <c r="C78" s="11" t="str">
        <f t="shared" si="21"/>
        <v>Exp 2</v>
      </c>
      <c r="D78" s="11" t="str">
        <f t="shared" si="22"/>
        <v>TCXO</v>
      </c>
      <c r="E78" s="11" t="str">
        <f t="shared" si="18"/>
        <v>High, 2 Pin, 90-300 Vdc</v>
      </c>
      <c r="F78" s="11" t="str">
        <f t="shared" si="18"/>
        <v>High, 2 Pin, 90-300 Vdc</v>
      </c>
      <c r="G78" s="11" t="str">
        <f t="shared" si="23"/>
        <v>Security Enabled</v>
      </c>
      <c r="H78" s="11" t="str">
        <f t="shared" si="19"/>
        <v>BNC, DC IRIG-B, DCF77 or Pulse, TTL: 0-5V, 150mA</v>
      </c>
      <c r="I78" s="11" t="str">
        <f t="shared" si="19"/>
        <v>BNC, DC IRIG-B, DCF77 or Pulse, TTL: 0-5V, 150mA</v>
      </c>
      <c r="J78" s="12" t="s">
        <v>27</v>
      </c>
      <c r="K78" s="12" t="s">
        <v>28</v>
      </c>
      <c r="L78" s="12" t="s">
        <v>29</v>
      </c>
      <c r="M78" s="12" t="s">
        <v>30</v>
      </c>
      <c r="N78" s="12" t="s">
        <v>31</v>
      </c>
      <c r="O78" s="12" t="s">
        <v>32</v>
      </c>
      <c r="P78" s="12" t="s">
        <v>33</v>
      </c>
      <c r="Q78" s="12" t="s">
        <v>96</v>
      </c>
      <c r="R78" s="12" t="s">
        <v>96</v>
      </c>
      <c r="S78" s="11" t="str">
        <f t="shared" si="20"/>
        <v>BNC, DC IRIG-B, DCF77 or Pulse, TTL: 0-5V, 150mA</v>
      </c>
      <c r="T78" s="11" t="str">
        <f t="shared" si="24"/>
        <v>BNC, DC IRIG-B or AM IRIG-B, TTL: 0-5V, 25mA or 8Vpp Internal Impedence 120Ω</v>
      </c>
      <c r="U78" s="11" t="str">
        <f t="shared" si="24"/>
        <v>BNC, DC IRIG-B or AM IRIG-B, TTL: 0-5V, 25mA or 8Vpp Internal Impedence 120Ω</v>
      </c>
      <c r="V78" s="11" t="str">
        <f t="shared" si="24"/>
        <v>BNC, DC IRIG-B or AM IRIG-B, TTL: 0-5V, 25mA or 8Vpp Internal Impedence 120Ω</v>
      </c>
      <c r="W78" s="11" t="str">
        <f t="shared" si="24"/>
        <v>BNC, DC IRIG-B or AM IRIG-B, TTL: 0-5V, 25mA or 8Vpp Internal Impedence 120Ω</v>
      </c>
      <c r="X78" s="12" t="s">
        <v>97</v>
      </c>
    </row>
    <row r="79" spans="1:24" x14ac:dyDescent="0.35">
      <c r="A79" s="10" t="s">
        <v>185</v>
      </c>
      <c r="B79" s="10" t="s">
        <v>186</v>
      </c>
      <c r="C79" s="11" t="str">
        <f t="shared" si="21"/>
        <v>Exp 2</v>
      </c>
      <c r="D79" s="11" t="str">
        <f t="shared" si="22"/>
        <v>TCXO</v>
      </c>
      <c r="E79" s="11" t="str">
        <f t="shared" si="18"/>
        <v>High, 2 Pin, 90-300 Vdc</v>
      </c>
      <c r="F79" s="11" t="str">
        <f t="shared" si="18"/>
        <v>High, 2 Pin, 90-300 Vdc</v>
      </c>
      <c r="G79" s="11" t="str">
        <f t="shared" si="23"/>
        <v>Security Enabled</v>
      </c>
      <c r="H79" s="11" t="str">
        <f t="shared" si="19"/>
        <v>2 Pin, DC IRIG-B, DCF77 or Pulse, RS422/485: +/-5V</v>
      </c>
      <c r="I79" s="11" t="str">
        <f t="shared" si="19"/>
        <v>BNC, DC IRIG-B, DCF77 or Pulse, TTL: 0-5V, 150mA</v>
      </c>
      <c r="J79" s="12" t="s">
        <v>27</v>
      </c>
      <c r="K79" s="12" t="s">
        <v>28</v>
      </c>
      <c r="L79" s="12" t="s">
        <v>29</v>
      </c>
      <c r="M79" s="12" t="s">
        <v>30</v>
      </c>
      <c r="N79" s="12" t="s">
        <v>31</v>
      </c>
      <c r="O79" s="12" t="s">
        <v>32</v>
      </c>
      <c r="P79" s="12" t="s">
        <v>33</v>
      </c>
      <c r="Q79" s="12" t="s">
        <v>96</v>
      </c>
      <c r="R79" s="12" t="s">
        <v>96</v>
      </c>
      <c r="S79" s="11" t="str">
        <f t="shared" si="20"/>
        <v>BNC, DC IRIG-B, DCF77 or Pulse, TTL: 0-5V, 150mA</v>
      </c>
      <c r="T79" s="11" t="str">
        <f t="shared" si="24"/>
        <v>BNC, DC IRIG-B or AM IRIG-B, TTL: 0-5V, 25mA or 8Vpp Internal Impedence 120Ω</v>
      </c>
      <c r="U79" s="11" t="str">
        <f t="shared" si="24"/>
        <v>BNC, DC IRIG-B or AM IRIG-B, TTL: 0-5V, 25mA or 8Vpp Internal Impedence 120Ω</v>
      </c>
      <c r="V79" s="11" t="str">
        <f t="shared" si="24"/>
        <v>BNC, DC IRIG-B or AM IRIG-B, TTL: 0-5V, 25mA or 8Vpp Internal Impedence 120Ω</v>
      </c>
      <c r="W79" s="11" t="str">
        <f t="shared" si="24"/>
        <v>BNC, DC IRIG-B or AM IRIG-B, TTL: 0-5V, 25mA or 8Vpp Internal Impedence 120Ω</v>
      </c>
      <c r="X79" s="12" t="s">
        <v>97</v>
      </c>
    </row>
    <row r="80" spans="1:24" x14ac:dyDescent="0.35">
      <c r="A80" s="10" t="s">
        <v>187</v>
      </c>
      <c r="B80" s="10" t="s">
        <v>188</v>
      </c>
      <c r="C80" s="11" t="str">
        <f t="shared" si="21"/>
        <v>Exp 2</v>
      </c>
      <c r="D80" s="11" t="str">
        <f t="shared" si="22"/>
        <v>TCXO</v>
      </c>
      <c r="E80" s="11" t="str">
        <f t="shared" si="18"/>
        <v>High, 2 Pin, 90-300 Vdc</v>
      </c>
      <c r="F80" s="11" t="str">
        <f t="shared" si="18"/>
        <v>High, 2 Pin, 90-300 Vdc</v>
      </c>
      <c r="G80" s="11" t="str">
        <f t="shared" si="23"/>
        <v>Security Enabled</v>
      </c>
      <c r="H80" s="11" t="str">
        <f t="shared" si="19"/>
        <v>BNC, DC IRIG-B, DCF77 or Pulse, TTL: 0-5V, 150mA</v>
      </c>
      <c r="I80" s="11" t="str">
        <f t="shared" si="19"/>
        <v>BNC, DC IRIG-B, DCF77 or Pulse, TTL: 0-5V, 150mA</v>
      </c>
      <c r="J80" s="12" t="s">
        <v>27</v>
      </c>
      <c r="K80" s="12" t="s">
        <v>28</v>
      </c>
      <c r="L80" s="12" t="s">
        <v>29</v>
      </c>
      <c r="M80" s="12" t="s">
        <v>30</v>
      </c>
      <c r="N80" s="12" t="s">
        <v>31</v>
      </c>
      <c r="O80" s="12" t="s">
        <v>32</v>
      </c>
      <c r="P80" s="12" t="s">
        <v>33</v>
      </c>
      <c r="Q80" s="12" t="s">
        <v>96</v>
      </c>
      <c r="R80" s="12" t="s">
        <v>96</v>
      </c>
      <c r="S80" s="11" t="str">
        <f t="shared" si="20"/>
        <v>BNC, DC IRIG-B, DCF77 or Pulse, TTL: 0-5V, 150mA</v>
      </c>
      <c r="T80" s="11" t="str">
        <f t="shared" si="24"/>
        <v>BNC, DC IRIG-B or AM IRIG-B, TTL: 0-5V, 25mA or 8Vpp Internal Impedence 120Ω</v>
      </c>
      <c r="U80" s="11" t="str">
        <f t="shared" si="24"/>
        <v>BNC, DC IRIG-B or AM IRIG-B, TTL: 0-5V, 25mA or 8Vpp Internal Impedence 120Ω</v>
      </c>
      <c r="V80" s="11" t="str">
        <f t="shared" si="24"/>
        <v>BNC, DC IRIG-B or AM IRIG-B, TTL: 0-5V, 25mA or 8Vpp Internal Impedence 120Ω</v>
      </c>
      <c r="W80" s="11" t="str">
        <f t="shared" si="24"/>
        <v>BNC, DC IRIG-B or AM IRIG-B, TTL: 0-5V, 25mA or 8Vpp Internal Impedence 120Ω</v>
      </c>
      <c r="X80" s="12" t="s">
        <v>97</v>
      </c>
    </row>
    <row r="81" spans="1:24" x14ac:dyDescent="0.35">
      <c r="A81" s="10" t="s">
        <v>189</v>
      </c>
      <c r="B81" s="10" t="s">
        <v>190</v>
      </c>
      <c r="C81" s="11" t="str">
        <f t="shared" si="21"/>
        <v>Exp 2</v>
      </c>
      <c r="D81" s="11" t="str">
        <f t="shared" si="22"/>
        <v>TCXO</v>
      </c>
      <c r="E81" s="11" t="str">
        <f t="shared" si="18"/>
        <v>High, 2 Pin, 90-300 Vdc</v>
      </c>
      <c r="F81" s="11" t="str">
        <f t="shared" si="18"/>
        <v>Not Fitted</v>
      </c>
      <c r="G81" s="11" t="str">
        <f t="shared" si="23"/>
        <v>Security Enabled</v>
      </c>
      <c r="H81" s="11" t="str">
        <f t="shared" si="19"/>
        <v>BNC, DC IRIG-B, DCF77 or Pulse, TTL: 0-5V, 150mA</v>
      </c>
      <c r="I81" s="11" t="str">
        <f t="shared" si="19"/>
        <v>2 Pin, DC IRIG-B, DCF77 or Pulse, HV MOSFET 300V 1A</v>
      </c>
      <c r="J81" s="12" t="s">
        <v>27</v>
      </c>
      <c r="K81" s="12" t="s">
        <v>28</v>
      </c>
      <c r="L81" s="12" t="s">
        <v>29</v>
      </c>
      <c r="M81" s="12" t="s">
        <v>30</v>
      </c>
      <c r="N81" s="12" t="s">
        <v>31</v>
      </c>
      <c r="O81" s="12" t="s">
        <v>32</v>
      </c>
      <c r="P81" s="12" t="s">
        <v>33</v>
      </c>
      <c r="Q81" s="12" t="s">
        <v>96</v>
      </c>
      <c r="R81" s="12" t="s">
        <v>96</v>
      </c>
      <c r="S81" s="11" t="str">
        <f t="shared" si="20"/>
        <v>BNC, DC IRIG-B, DCF77 or Pulse, TTL: 0-5V, 150mA</v>
      </c>
      <c r="T81" s="11" t="str">
        <f t="shared" si="24"/>
        <v>BNC, DC IRIG-B or AM IRIG-B, TTL: 0-5V, 25mA or 8Vpp Internal Impedence 120Ω</v>
      </c>
      <c r="U81" s="11" t="str">
        <f t="shared" si="24"/>
        <v>BNC, DC IRIG-B or AM IRIG-B, TTL: 0-5V, 25mA or 8Vpp Internal Impedence 120Ω</v>
      </c>
      <c r="V81" s="11" t="str">
        <f t="shared" si="24"/>
        <v>BNC, DC IRIG-B or AM IRIG-B, TTL: 0-5V, 25mA or 8Vpp Internal Impedence 120Ω</v>
      </c>
      <c r="W81" s="11" t="str">
        <f t="shared" si="24"/>
        <v>BNC, DC IRIG-B or AM IRIG-B, TTL: 0-5V, 25mA or 8Vpp Internal Impedence 120Ω</v>
      </c>
      <c r="X81" s="12" t="s">
        <v>97</v>
      </c>
    </row>
    <row r="82" spans="1:24" x14ac:dyDescent="0.35">
      <c r="A82" s="10" t="s">
        <v>191</v>
      </c>
      <c r="B82" s="10" t="s">
        <v>192</v>
      </c>
      <c r="C82" s="11" t="str">
        <f t="shared" si="21"/>
        <v>Exp 2</v>
      </c>
      <c r="D82" s="11" t="str">
        <f t="shared" si="22"/>
        <v>TCXO</v>
      </c>
      <c r="E82" s="11" t="str">
        <f t="shared" si="18"/>
        <v>High, 2 Pin, 90-300 Vdc</v>
      </c>
      <c r="F82" s="11" t="str">
        <f t="shared" si="18"/>
        <v>Not Fitted</v>
      </c>
      <c r="G82" s="11" t="str">
        <f t="shared" si="23"/>
        <v>Security Enabled</v>
      </c>
      <c r="H82" s="11" t="str">
        <f t="shared" si="19"/>
        <v>BNC, DC IRIG-B, DCF77 or Pulse, TTL: 0-5V, 150mA</v>
      </c>
      <c r="I82" s="11" t="str">
        <f t="shared" si="19"/>
        <v>2 Pin, DC IRIG-B, DCF77 or Pulse, RS422/485: +/-5V</v>
      </c>
      <c r="J82" s="12" t="s">
        <v>27</v>
      </c>
      <c r="K82" s="12" t="s">
        <v>28</v>
      </c>
      <c r="L82" s="12" t="s">
        <v>29</v>
      </c>
      <c r="M82" s="12" t="s">
        <v>30</v>
      </c>
      <c r="N82" s="12" t="s">
        <v>31</v>
      </c>
      <c r="O82" s="12" t="s">
        <v>32</v>
      </c>
      <c r="P82" s="12" t="s">
        <v>33</v>
      </c>
      <c r="Q82" s="12" t="s">
        <v>96</v>
      </c>
      <c r="R82" s="12" t="s">
        <v>96</v>
      </c>
      <c r="S82" s="11" t="str">
        <f t="shared" si="20"/>
        <v xml:space="preserve">ST Fibre,Unmodulated IRIG-B, DCF77 or Pulses, 62.5/ 125um λ 820 nm </v>
      </c>
      <c r="T82" s="11" t="str">
        <f t="shared" si="24"/>
        <v xml:space="preserve">ST Fibre,Unmodulated IRIG-B, DCF77 or Pulses, 62.5/ 125um λ 820 nm </v>
      </c>
      <c r="U82" s="11" t="str">
        <f t="shared" si="24"/>
        <v xml:space="preserve">ST Fibre,Unmodulated IRIG-B, DCF77 or Pulses, 62.5/ 125um λ 820 nm </v>
      </c>
      <c r="V82" s="11" t="str">
        <f t="shared" si="24"/>
        <v xml:space="preserve">ST Fibre,Unmodulated IRIG-B, DCF77 or Pulses, 62.5/ 125um λ 820 nm </v>
      </c>
      <c r="W82" s="11" t="str">
        <f t="shared" si="24"/>
        <v xml:space="preserve">ST Fibre,Unmodulated IRIG-B, DCF77 or Pulses, 62.5/ 125um λ 820 nm </v>
      </c>
      <c r="X82" s="12" t="s">
        <v>97</v>
      </c>
    </row>
    <row r="83" spans="1:24" x14ac:dyDescent="0.35">
      <c r="A83" s="10" t="s">
        <v>193</v>
      </c>
      <c r="B83" s="10" t="s">
        <v>194</v>
      </c>
      <c r="C83" s="11" t="str">
        <f t="shared" si="21"/>
        <v>Exp 2</v>
      </c>
      <c r="D83" s="11" t="str">
        <f t="shared" si="22"/>
        <v>TCXO</v>
      </c>
      <c r="E83" s="11" t="str">
        <f t="shared" ref="E83:F102" si="25">IF(RIGHT(LEFT($A83,E$1),1)="2","Medium, 2 Pin, 20-75 Vdc",IF(RIGHT(LEFT($A83,E$1),1)="3","High, 2 Pin, 90-300 Vdc",IF(RIGHT(LEFT($A83,E$1),1)="4","High (AC), IEC320, 85-250 Vac/90-300 Vdc","Not Fitted")))</f>
        <v>High, 2 Pin, 90-300 Vdc</v>
      </c>
      <c r="F83" s="11" t="str">
        <f t="shared" si="25"/>
        <v>Not Fitted</v>
      </c>
      <c r="G83" s="11" t="str">
        <f t="shared" si="23"/>
        <v>Security Enabled</v>
      </c>
      <c r="H83" s="11" t="str">
        <f t="shared" ref="H83:I102" si="26">IF(RIGHT(LEFT($A83,H$1),1)="B","BNC, DC IRIG-B, DCF77 or Pulse, TTL: 0-5V, 150mA",IF(RIGHT(LEFT($A83,H$1),1)="C","ST Fibre,Unmodulated IRIG-B, DCF77 or Pulses, 62.5/ 125um λ 820 nm ",IF(RIGHT(LEFT($A83,H$1),1)="D","2 Pin, DC IRIG-B, DCF77 or Pulse, HV MOSFET 300V 1A","2 Pin, DC IRIG-B, DCF77 or Pulse, RS422/485: +/-5V")))</f>
        <v xml:space="preserve">ST Fibre,Unmodulated IRIG-B, DCF77 or Pulses, 62.5/ 125um λ 820 nm </v>
      </c>
      <c r="I83" s="11" t="str">
        <f t="shared" si="26"/>
        <v xml:space="preserve">ST Fibre,Unmodulated IRIG-B, DCF77 or Pulses, 62.5/ 125um λ 820 nm </v>
      </c>
      <c r="J83" s="12" t="s">
        <v>27</v>
      </c>
      <c r="K83" s="12" t="s">
        <v>28</v>
      </c>
      <c r="L83" s="12" t="s">
        <v>29</v>
      </c>
      <c r="M83" s="12" t="s">
        <v>30</v>
      </c>
      <c r="N83" s="12" t="s">
        <v>31</v>
      </c>
      <c r="O83" s="12" t="s">
        <v>32</v>
      </c>
      <c r="P83" s="12" t="s">
        <v>33</v>
      </c>
      <c r="Q83" s="12" t="s">
        <v>96</v>
      </c>
      <c r="R83" s="12" t="s">
        <v>96</v>
      </c>
      <c r="S83" s="11" t="str">
        <f t="shared" si="20"/>
        <v>BNC, DC IRIG-B, DCF77 or Pulse, TTL: 0-5V, 150mA</v>
      </c>
      <c r="T83" s="11" t="str">
        <f t="shared" si="24"/>
        <v>BNC, DC IRIG-B or AM IRIG-B, TTL: 0-5V, 25mA or 8Vpp Internal Impedence 120Ω</v>
      </c>
      <c r="U83" s="11" t="str">
        <f t="shared" si="24"/>
        <v>BNC, DC IRIG-B or AM IRIG-B, TTL: 0-5V, 25mA or 8Vpp Internal Impedence 120Ω</v>
      </c>
      <c r="V83" s="11" t="str">
        <f t="shared" si="24"/>
        <v>BNC, DC IRIG-B or AM IRIG-B, TTL: 0-5V, 25mA or 8Vpp Internal Impedence 120Ω</v>
      </c>
      <c r="W83" s="11" t="str">
        <f t="shared" si="24"/>
        <v>BNC, DC IRIG-B or AM IRIG-B, TTL: 0-5V, 25mA or 8Vpp Internal Impedence 120Ω</v>
      </c>
      <c r="X83" s="12" t="s">
        <v>97</v>
      </c>
    </row>
    <row r="84" spans="1:24" x14ac:dyDescent="0.35">
      <c r="A84" s="10" t="s">
        <v>195</v>
      </c>
      <c r="B84" s="10" t="s">
        <v>196</v>
      </c>
      <c r="C84" s="11" t="str">
        <f t="shared" si="21"/>
        <v>Exp 2</v>
      </c>
      <c r="D84" s="11" t="str">
        <f t="shared" si="22"/>
        <v>TCXO</v>
      </c>
      <c r="E84" s="11" t="str">
        <f t="shared" si="25"/>
        <v>High, 2 Pin, 90-300 Vdc</v>
      </c>
      <c r="F84" s="11" t="str">
        <f t="shared" si="25"/>
        <v>Not Fitted</v>
      </c>
      <c r="G84" s="11" t="str">
        <f t="shared" si="23"/>
        <v>Security Enabled</v>
      </c>
      <c r="H84" s="11" t="str">
        <f t="shared" si="26"/>
        <v>BNC, DC IRIG-B, DCF77 or Pulse, TTL: 0-5V, 150mA</v>
      </c>
      <c r="I84" s="11" t="str">
        <f t="shared" si="26"/>
        <v>2 Pin, DC IRIG-B, DCF77 or Pulse, HV MOSFET 300V 1A</v>
      </c>
      <c r="J84" s="12" t="s">
        <v>27</v>
      </c>
      <c r="K84" s="12" t="s">
        <v>28</v>
      </c>
      <c r="L84" s="12" t="s">
        <v>29</v>
      </c>
      <c r="M84" s="12" t="s">
        <v>30</v>
      </c>
      <c r="N84" s="12" t="s">
        <v>31</v>
      </c>
      <c r="O84" s="12" t="s">
        <v>32</v>
      </c>
      <c r="P84" s="12" t="s">
        <v>33</v>
      </c>
      <c r="Q84" s="12" t="s">
        <v>96</v>
      </c>
      <c r="R84" s="12" t="s">
        <v>96</v>
      </c>
      <c r="S84" s="11" t="str">
        <f t="shared" si="20"/>
        <v>BNC, DC IRIG-B, DCF77 or Pulse, TTL: 0-5V, 150mA</v>
      </c>
      <c r="T84" s="11" t="str">
        <f t="shared" si="24"/>
        <v>BNC, DC IRIG-B or AM IRIG-B, TTL: 0-5V, 25mA or 8Vpp Internal Impedence 120Ω</v>
      </c>
      <c r="U84" s="11" t="str">
        <f t="shared" si="24"/>
        <v>BNC, DC IRIG-B or AM IRIG-B, TTL: 0-5V, 25mA or 8Vpp Internal Impedence 120Ω</v>
      </c>
      <c r="V84" s="11" t="str">
        <f t="shared" si="24"/>
        <v>BNC, DC IRIG-B or AM IRIG-B, TTL: 0-5V, 25mA or 8Vpp Internal Impedence 120Ω</v>
      </c>
      <c r="W84" s="11" t="str">
        <f t="shared" si="24"/>
        <v>BNC, DC IRIG-B or AM IRIG-B, TTL: 0-5V, 25mA or 8Vpp Internal Impedence 120Ω</v>
      </c>
      <c r="X84" s="12" t="s">
        <v>97</v>
      </c>
    </row>
    <row r="85" spans="1:24" x14ac:dyDescent="0.35">
      <c r="A85" s="10" t="s">
        <v>197</v>
      </c>
      <c r="B85" s="10" t="s">
        <v>198</v>
      </c>
      <c r="C85" s="11" t="str">
        <f t="shared" si="21"/>
        <v>Exp 2</v>
      </c>
      <c r="D85" s="11" t="str">
        <f t="shared" si="22"/>
        <v>TCXO</v>
      </c>
      <c r="E85" s="11" t="str">
        <f t="shared" si="25"/>
        <v>High, 2 Pin, 90-300 Vdc</v>
      </c>
      <c r="F85" s="11" t="str">
        <f t="shared" si="25"/>
        <v>Not Fitted</v>
      </c>
      <c r="G85" s="11" t="str">
        <f t="shared" si="23"/>
        <v>Security Enabled</v>
      </c>
      <c r="H85" s="11" t="str">
        <f t="shared" si="26"/>
        <v>BNC, DC IRIG-B, DCF77 or Pulse, TTL: 0-5V, 150mA</v>
      </c>
      <c r="I85" s="11" t="str">
        <f t="shared" si="26"/>
        <v>2 Pin, DC IRIG-B, DCF77 or Pulse, RS422/485: +/-5V</v>
      </c>
      <c r="J85" s="12" t="s">
        <v>27</v>
      </c>
      <c r="K85" s="12" t="s">
        <v>28</v>
      </c>
      <c r="L85" s="12" t="s">
        <v>29</v>
      </c>
      <c r="M85" s="12" t="s">
        <v>30</v>
      </c>
      <c r="N85" s="12" t="s">
        <v>31</v>
      </c>
      <c r="O85" s="12" t="s">
        <v>32</v>
      </c>
      <c r="P85" s="12" t="s">
        <v>33</v>
      </c>
      <c r="Q85" s="12" t="s">
        <v>96</v>
      </c>
      <c r="R85" s="12" t="s">
        <v>96</v>
      </c>
      <c r="S85" s="11" t="str">
        <f t="shared" si="20"/>
        <v xml:space="preserve">ST Fibre,Unmodulated IRIG-B, DCF77 or Pulses, 62.5/ 125um λ 820 nm </v>
      </c>
      <c r="T85" s="11" t="str">
        <f t="shared" si="24"/>
        <v xml:space="preserve">ST Fibre,Unmodulated IRIG-B, DCF77 or Pulses, 62.5/ 125um λ 820 nm </v>
      </c>
      <c r="U85" s="11" t="str">
        <f t="shared" si="24"/>
        <v xml:space="preserve">ST Fibre,Unmodulated IRIG-B, DCF77 or Pulses, 62.5/ 125um λ 820 nm </v>
      </c>
      <c r="V85" s="11" t="str">
        <f t="shared" si="24"/>
        <v xml:space="preserve">ST Fibre,Unmodulated IRIG-B, DCF77 or Pulses, 62.5/ 125um λ 820 nm </v>
      </c>
      <c r="W85" s="11" t="str">
        <f t="shared" si="24"/>
        <v xml:space="preserve">ST Fibre,Unmodulated IRIG-B, DCF77 or Pulses, 62.5/ 125um λ 820 nm </v>
      </c>
      <c r="X85" s="12" t="s">
        <v>97</v>
      </c>
    </row>
    <row r="86" spans="1:24" x14ac:dyDescent="0.35">
      <c r="A86" s="10" t="s">
        <v>199</v>
      </c>
      <c r="B86" s="10" t="s">
        <v>200</v>
      </c>
      <c r="C86" s="11" t="str">
        <f t="shared" si="21"/>
        <v>Exp 2</v>
      </c>
      <c r="D86" s="11" t="str">
        <f t="shared" si="22"/>
        <v>TCXO</v>
      </c>
      <c r="E86" s="11" t="str">
        <f t="shared" si="25"/>
        <v>High, 2 Pin, 90-300 Vdc</v>
      </c>
      <c r="F86" s="11" t="str">
        <f t="shared" si="25"/>
        <v>Not Fitted</v>
      </c>
      <c r="G86" s="11" t="str">
        <f t="shared" si="23"/>
        <v>Security Enabled</v>
      </c>
      <c r="H86" s="11" t="str">
        <f t="shared" si="26"/>
        <v xml:space="preserve">ST Fibre,Unmodulated IRIG-B, DCF77 or Pulses, 62.5/ 125um λ 820 nm </v>
      </c>
      <c r="I86" s="11" t="str">
        <f t="shared" si="26"/>
        <v xml:space="preserve">ST Fibre,Unmodulated IRIG-B, DCF77 or Pulses, 62.5/ 125um λ 820 nm </v>
      </c>
      <c r="J86" s="12" t="s">
        <v>27</v>
      </c>
      <c r="K86" s="12" t="s">
        <v>28</v>
      </c>
      <c r="L86" s="12" t="s">
        <v>29</v>
      </c>
      <c r="M86" s="12" t="s">
        <v>30</v>
      </c>
      <c r="N86" s="12" t="s">
        <v>31</v>
      </c>
      <c r="O86" s="12" t="s">
        <v>32</v>
      </c>
      <c r="P86" s="12" t="s">
        <v>33</v>
      </c>
      <c r="Q86" s="12" t="s">
        <v>96</v>
      </c>
      <c r="R86" s="12" t="s">
        <v>96</v>
      </c>
      <c r="S86" s="11" t="str">
        <f t="shared" si="20"/>
        <v>BNC, DC IRIG-B, DCF77 or Pulse, TTL: 0-5V, 150mA</v>
      </c>
      <c r="T86" s="11" t="str">
        <f t="shared" si="24"/>
        <v>BNC, DC IRIG-B or AM IRIG-B, TTL: 0-5V, 25mA or 8Vpp Internal Impedence 120Ω</v>
      </c>
      <c r="U86" s="11" t="str">
        <f t="shared" si="24"/>
        <v>BNC, DC IRIG-B or AM IRIG-B, TTL: 0-5V, 25mA or 8Vpp Internal Impedence 120Ω</v>
      </c>
      <c r="V86" s="11" t="str">
        <f t="shared" si="24"/>
        <v>BNC, DC IRIG-B or AM IRIG-B, TTL: 0-5V, 25mA or 8Vpp Internal Impedence 120Ω</v>
      </c>
      <c r="W86" s="11" t="str">
        <f t="shared" si="24"/>
        <v>BNC, DC IRIG-B or AM IRIG-B, TTL: 0-5V, 25mA or 8Vpp Internal Impedence 120Ω</v>
      </c>
      <c r="X86" s="12" t="s">
        <v>97</v>
      </c>
    </row>
    <row r="87" spans="1:24" x14ac:dyDescent="0.35">
      <c r="A87" s="10" t="s">
        <v>201</v>
      </c>
      <c r="B87" s="10" t="s">
        <v>202</v>
      </c>
      <c r="C87" s="11" t="str">
        <f t="shared" si="21"/>
        <v>Exp 2</v>
      </c>
      <c r="D87" s="11" t="str">
        <f t="shared" si="22"/>
        <v>TCXO</v>
      </c>
      <c r="E87" s="11" t="str">
        <f t="shared" si="25"/>
        <v>High (AC), IEC320, 85-250 Vac/90-300 Vdc</v>
      </c>
      <c r="F87" s="11" t="str">
        <f t="shared" si="25"/>
        <v>Medium, 2 Pin, 20-75 Vdc</v>
      </c>
      <c r="G87" s="11" t="str">
        <f t="shared" si="23"/>
        <v>Security Enabled</v>
      </c>
      <c r="H87" s="11" t="str">
        <f t="shared" si="26"/>
        <v>BNC, DC IRIG-B, DCF77 or Pulse, TTL: 0-5V, 150mA</v>
      </c>
      <c r="I87" s="11" t="str">
        <f t="shared" si="26"/>
        <v>BNC, DC IRIG-B, DCF77 or Pulse, TTL: 0-5V, 150mA</v>
      </c>
      <c r="J87" s="12" t="s">
        <v>27</v>
      </c>
      <c r="K87" s="12" t="s">
        <v>28</v>
      </c>
      <c r="L87" s="12" t="s">
        <v>29</v>
      </c>
      <c r="M87" s="12" t="s">
        <v>30</v>
      </c>
      <c r="N87" s="12" t="s">
        <v>31</v>
      </c>
      <c r="O87" s="12" t="s">
        <v>32</v>
      </c>
      <c r="P87" s="12" t="s">
        <v>33</v>
      </c>
      <c r="Q87" s="12" t="s">
        <v>96</v>
      </c>
      <c r="R87" s="12" t="s">
        <v>96</v>
      </c>
      <c r="S87" s="11" t="str">
        <f t="shared" si="20"/>
        <v>BNC, DC IRIG-B, DCF77 or Pulse, TTL: 0-5V, 150mA</v>
      </c>
      <c r="T87" s="11" t="str">
        <f t="shared" si="24"/>
        <v>BNC, DC IRIG-B or AM IRIG-B, TTL: 0-5V, 25mA or 8Vpp Internal Impedence 120Ω</v>
      </c>
      <c r="U87" s="11" t="str">
        <f t="shared" si="24"/>
        <v>BNC, DC IRIG-B or AM IRIG-B, TTL: 0-5V, 25mA or 8Vpp Internal Impedence 120Ω</v>
      </c>
      <c r="V87" s="11" t="str">
        <f t="shared" si="24"/>
        <v xml:space="preserve">ST Fibre,Unmodulated IRIG-B, DCF77 or Pulses, 62.5/ 125um λ 820 nm </v>
      </c>
      <c r="W87" s="11" t="str">
        <f t="shared" si="24"/>
        <v xml:space="preserve">ST Fibre,Unmodulated IRIG-B, DCF77 or Pulses, 62.5/ 125um λ 820 nm </v>
      </c>
      <c r="X87" s="12" t="s">
        <v>97</v>
      </c>
    </row>
    <row r="88" spans="1:24" x14ac:dyDescent="0.35">
      <c r="A88" s="10" t="s">
        <v>203</v>
      </c>
      <c r="B88" s="10" t="s">
        <v>204</v>
      </c>
      <c r="C88" s="11" t="str">
        <f t="shared" si="21"/>
        <v>Exp 2</v>
      </c>
      <c r="D88" s="11" t="str">
        <f t="shared" si="22"/>
        <v>TCXO</v>
      </c>
      <c r="E88" s="11" t="str">
        <f t="shared" si="25"/>
        <v>High (AC), IEC320, 85-250 Vac/90-300 Vdc</v>
      </c>
      <c r="F88" s="11" t="str">
        <f t="shared" si="25"/>
        <v>Medium, 2 Pin, 20-75 Vdc</v>
      </c>
      <c r="G88" s="11" t="str">
        <f t="shared" si="23"/>
        <v>Security Enabled</v>
      </c>
      <c r="H88" s="11" t="str">
        <f t="shared" si="26"/>
        <v>BNC, DC IRIG-B, DCF77 or Pulse, TTL: 0-5V, 150mA</v>
      </c>
      <c r="I88" s="11" t="str">
        <f t="shared" si="26"/>
        <v>BNC, DC IRIG-B, DCF77 or Pulse, TTL: 0-5V, 150mA</v>
      </c>
      <c r="J88" s="12" t="s">
        <v>27</v>
      </c>
      <c r="K88" s="12" t="s">
        <v>28</v>
      </c>
      <c r="L88" s="12" t="s">
        <v>29</v>
      </c>
      <c r="M88" s="12" t="s">
        <v>30</v>
      </c>
      <c r="N88" s="12" t="s">
        <v>31</v>
      </c>
      <c r="O88" s="12" t="s">
        <v>32</v>
      </c>
      <c r="P88" s="12" t="s">
        <v>33</v>
      </c>
      <c r="Q88" s="12" t="s">
        <v>96</v>
      </c>
      <c r="R88" s="12" t="s">
        <v>96</v>
      </c>
      <c r="S88" s="11" t="str">
        <f t="shared" si="20"/>
        <v>BNC, DC IRIG-B, DCF77 or Pulse, TTL: 0-5V, 150mA</v>
      </c>
      <c r="T88" s="11" t="str">
        <f t="shared" si="24"/>
        <v>BNC, DC IRIG-B or AM IRIG-B, TTL: 0-5V, 25mA or 8Vpp Internal Impedence 120Ω</v>
      </c>
      <c r="U88" s="11" t="str">
        <f t="shared" si="24"/>
        <v>BNC, DC IRIG-B or AM IRIG-B, TTL: 0-5V, 25mA or 8Vpp Internal Impedence 120Ω</v>
      </c>
      <c r="V88" s="11" t="str">
        <f t="shared" si="24"/>
        <v xml:space="preserve">ST Fibre,Unmodulated IRIG-B, DCF77 or Pulses, 62.5/ 125um λ 820 nm </v>
      </c>
      <c r="W88" s="11" t="str">
        <f t="shared" si="24"/>
        <v xml:space="preserve">ST Fibre,Unmodulated IRIG-B, DCF77 or Pulses, 62.5/ 125um λ 820 nm </v>
      </c>
      <c r="X88" s="12" t="s">
        <v>97</v>
      </c>
    </row>
    <row r="89" spans="1:24" x14ac:dyDescent="0.35">
      <c r="A89" s="10" t="s">
        <v>205</v>
      </c>
      <c r="B89" s="10" t="s">
        <v>206</v>
      </c>
      <c r="C89" s="11" t="str">
        <f t="shared" si="21"/>
        <v>Exp 2</v>
      </c>
      <c r="D89" s="11" t="str">
        <f t="shared" si="22"/>
        <v>TCXO</v>
      </c>
      <c r="E89" s="11" t="str">
        <f t="shared" si="25"/>
        <v>High (AC), IEC320, 85-250 Vac/90-300 Vdc</v>
      </c>
      <c r="F89" s="11" t="str">
        <f t="shared" si="25"/>
        <v>High (AC), IEC320, 85-250 Vac/90-300 Vdc</v>
      </c>
      <c r="G89" s="11" t="str">
        <f t="shared" si="23"/>
        <v>Security Enabled</v>
      </c>
      <c r="H89" s="11" t="str">
        <f t="shared" si="26"/>
        <v>2 Pin, DC IRIG-B, DCF77 or Pulse, RS422/485: +/-5V</v>
      </c>
      <c r="I89" s="11" t="str">
        <f t="shared" si="26"/>
        <v xml:space="preserve">ST Fibre,Unmodulated IRIG-B, DCF77 or Pulses, 62.5/ 125um λ 820 nm </v>
      </c>
      <c r="J89" s="12" t="s">
        <v>27</v>
      </c>
      <c r="K89" s="12" t="s">
        <v>28</v>
      </c>
      <c r="L89" s="12" t="s">
        <v>29</v>
      </c>
      <c r="M89" s="12" t="s">
        <v>30</v>
      </c>
      <c r="N89" s="12" t="s">
        <v>31</v>
      </c>
      <c r="O89" s="12" t="s">
        <v>32</v>
      </c>
      <c r="P89" s="12" t="s">
        <v>33</v>
      </c>
      <c r="Q89" s="12" t="s">
        <v>96</v>
      </c>
      <c r="R89" s="12" t="s">
        <v>96</v>
      </c>
      <c r="S89" s="11" t="str">
        <f t="shared" si="20"/>
        <v xml:space="preserve">ST Fibre,Unmodulated IRIG-B, DCF77 or Pulses, 62.5/ 125um λ 820 nm </v>
      </c>
      <c r="T89" s="11" t="str">
        <f t="shared" si="24"/>
        <v xml:space="preserve">ST Fibre,Unmodulated IRIG-B, DCF77 or Pulses, 62.5/ 125um λ 820 nm </v>
      </c>
      <c r="U89" s="11" t="str">
        <f t="shared" si="24"/>
        <v xml:space="preserve">ST Fibre,Unmodulated IRIG-B, DCF77 or Pulses, 62.5/ 125um λ 820 nm </v>
      </c>
      <c r="V89" s="11" t="str">
        <f t="shared" si="24"/>
        <v xml:space="preserve">ST Fibre,Unmodulated IRIG-B, DCF77 or Pulses, 62.5/ 125um λ 820 nm </v>
      </c>
      <c r="W89" s="11" t="str">
        <f t="shared" si="24"/>
        <v xml:space="preserve">ST Fibre,Unmodulated IRIG-B, DCF77 or Pulses, 62.5/ 125um λ 820 nm </v>
      </c>
      <c r="X89" s="12" t="s">
        <v>97</v>
      </c>
    </row>
    <row r="90" spans="1:24" x14ac:dyDescent="0.35">
      <c r="A90" s="10" t="s">
        <v>207</v>
      </c>
      <c r="B90" s="10" t="s">
        <v>208</v>
      </c>
      <c r="C90" s="11" t="str">
        <f t="shared" si="21"/>
        <v>Exp 2</v>
      </c>
      <c r="D90" s="11" t="str">
        <f t="shared" si="22"/>
        <v>TCXO</v>
      </c>
      <c r="E90" s="11" t="str">
        <f t="shared" si="25"/>
        <v>High (AC), IEC320, 85-250 Vac/90-300 Vdc</v>
      </c>
      <c r="F90" s="11" t="str">
        <f t="shared" si="25"/>
        <v>High (AC), IEC320, 85-250 Vac/90-300 Vdc</v>
      </c>
      <c r="G90" s="11" t="str">
        <f t="shared" si="23"/>
        <v>Security Enabled</v>
      </c>
      <c r="H90" s="11" t="str">
        <f t="shared" si="26"/>
        <v>BNC, DC IRIG-B, DCF77 or Pulse, TTL: 0-5V, 150mA</v>
      </c>
      <c r="I90" s="11" t="str">
        <f t="shared" si="26"/>
        <v>BNC, DC IRIG-B, DCF77 or Pulse, TTL: 0-5V, 150mA</v>
      </c>
      <c r="J90" s="12" t="s">
        <v>27</v>
      </c>
      <c r="K90" s="12" t="s">
        <v>28</v>
      </c>
      <c r="L90" s="12" t="s">
        <v>29</v>
      </c>
      <c r="M90" s="12" t="s">
        <v>30</v>
      </c>
      <c r="N90" s="12" t="s">
        <v>31</v>
      </c>
      <c r="O90" s="12" t="s">
        <v>32</v>
      </c>
      <c r="P90" s="12" t="s">
        <v>33</v>
      </c>
      <c r="Q90" s="12" t="s">
        <v>96</v>
      </c>
      <c r="R90" s="12" t="s">
        <v>96</v>
      </c>
      <c r="S90" s="11" t="str">
        <f t="shared" si="20"/>
        <v>BNC, DC IRIG-B, DCF77 or Pulse, TTL: 0-5V, 150mA</v>
      </c>
      <c r="T90" s="11" t="str">
        <f t="shared" si="24"/>
        <v>BNC, DC IRIG-B or AM IRIG-B, TTL: 0-5V, 25mA or 8Vpp Internal Impedence 120Ω</v>
      </c>
      <c r="U90" s="11" t="str">
        <f t="shared" si="24"/>
        <v>BNC, DC IRIG-B or AM IRIG-B, TTL: 0-5V, 25mA or 8Vpp Internal Impedence 120Ω</v>
      </c>
      <c r="V90" s="11" t="str">
        <f t="shared" si="24"/>
        <v>BNC, DC IRIG-B or AM IRIG-B, TTL: 0-5V, 25mA or 8Vpp Internal Impedence 120Ω</v>
      </c>
      <c r="W90" s="11" t="str">
        <f t="shared" si="24"/>
        <v>BNC, DC IRIG-B or AM IRIG-B, TTL: 0-5V, 25mA or 8Vpp Internal Impedence 120Ω</v>
      </c>
      <c r="X90" s="12" t="s">
        <v>97</v>
      </c>
    </row>
    <row r="91" spans="1:24" x14ac:dyDescent="0.35">
      <c r="A91" s="10" t="s">
        <v>209</v>
      </c>
      <c r="B91" s="10" t="s">
        <v>210</v>
      </c>
      <c r="C91" s="11" t="str">
        <f t="shared" si="21"/>
        <v>Exp 2</v>
      </c>
      <c r="D91" s="11" t="str">
        <f t="shared" si="22"/>
        <v>TCXO</v>
      </c>
      <c r="E91" s="11" t="str">
        <f t="shared" si="25"/>
        <v>High (AC), IEC320, 85-250 Vac/90-300 Vdc</v>
      </c>
      <c r="F91" s="11" t="str">
        <f t="shared" si="25"/>
        <v>High (AC), IEC320, 85-250 Vac/90-300 Vdc</v>
      </c>
      <c r="G91" s="11" t="str">
        <f t="shared" si="23"/>
        <v>Security Enabled</v>
      </c>
      <c r="H91" s="11" t="str">
        <f t="shared" si="26"/>
        <v>BNC, DC IRIG-B, DCF77 or Pulse, TTL: 0-5V, 150mA</v>
      </c>
      <c r="I91" s="11" t="str">
        <f t="shared" si="26"/>
        <v>2 Pin, DC IRIG-B, DCF77 or Pulse, RS422/485: +/-5V</v>
      </c>
      <c r="J91" s="12" t="s">
        <v>27</v>
      </c>
      <c r="K91" s="12" t="s">
        <v>28</v>
      </c>
      <c r="L91" s="12" t="s">
        <v>29</v>
      </c>
      <c r="M91" s="12" t="s">
        <v>30</v>
      </c>
      <c r="N91" s="12" t="s">
        <v>31</v>
      </c>
      <c r="O91" s="12" t="s">
        <v>32</v>
      </c>
      <c r="P91" s="12" t="s">
        <v>33</v>
      </c>
      <c r="Q91" s="12" t="s">
        <v>96</v>
      </c>
      <c r="R91" s="12" t="s">
        <v>96</v>
      </c>
      <c r="S91" s="11" t="str">
        <f t="shared" si="20"/>
        <v>BNC, DC IRIG-B, DCF77 or Pulse, TTL: 0-5V, 150mA</v>
      </c>
      <c r="T91" s="11" t="str">
        <f t="shared" si="24"/>
        <v>BNC, DC IRIG-B or AM IRIG-B, TTL: 0-5V, 25mA or 8Vpp Internal Impedence 120Ω</v>
      </c>
      <c r="U91" s="11" t="str">
        <f t="shared" si="24"/>
        <v>BNC, DC IRIG-B or AM IRIG-B, TTL: 0-5V, 25mA or 8Vpp Internal Impedence 120Ω</v>
      </c>
      <c r="V91" s="11" t="str">
        <f t="shared" si="24"/>
        <v>BNC, DC IRIG-B or AM IRIG-B, TTL: 0-5V, 25mA or 8Vpp Internal Impedence 120Ω</v>
      </c>
      <c r="W91" s="11" t="str">
        <f t="shared" si="24"/>
        <v>BNC, DC IRIG-B or AM IRIG-B, TTL: 0-5V, 25mA or 8Vpp Internal Impedence 120Ω</v>
      </c>
      <c r="X91" s="12" t="s">
        <v>97</v>
      </c>
    </row>
    <row r="92" spans="1:24" x14ac:dyDescent="0.35">
      <c r="A92" s="10" t="s">
        <v>211</v>
      </c>
      <c r="B92" s="10" t="s">
        <v>212</v>
      </c>
      <c r="C92" s="11" t="str">
        <f t="shared" si="21"/>
        <v>Exp 2</v>
      </c>
      <c r="D92" s="11" t="str">
        <f t="shared" si="22"/>
        <v>TCXO</v>
      </c>
      <c r="E92" s="11" t="str">
        <f t="shared" si="25"/>
        <v>High (AC), IEC320, 85-250 Vac/90-300 Vdc</v>
      </c>
      <c r="F92" s="11" t="str">
        <f t="shared" si="25"/>
        <v>High (AC), IEC320, 85-250 Vac/90-300 Vdc</v>
      </c>
      <c r="G92" s="11" t="str">
        <f t="shared" si="23"/>
        <v>Security Enabled</v>
      </c>
      <c r="H92" s="11" t="str">
        <f t="shared" si="26"/>
        <v xml:space="preserve">ST Fibre,Unmodulated IRIG-B, DCF77 or Pulses, 62.5/ 125um λ 820 nm </v>
      </c>
      <c r="I92" s="11" t="str">
        <f t="shared" si="26"/>
        <v xml:space="preserve">ST Fibre,Unmodulated IRIG-B, DCF77 or Pulses, 62.5/ 125um λ 820 nm </v>
      </c>
      <c r="J92" s="12" t="s">
        <v>27</v>
      </c>
      <c r="K92" s="12" t="s">
        <v>28</v>
      </c>
      <c r="L92" s="12" t="s">
        <v>29</v>
      </c>
      <c r="M92" s="12" t="s">
        <v>30</v>
      </c>
      <c r="N92" s="12" t="s">
        <v>31</v>
      </c>
      <c r="O92" s="12" t="s">
        <v>32</v>
      </c>
      <c r="P92" s="12" t="s">
        <v>33</v>
      </c>
      <c r="Q92" s="12" t="s">
        <v>96</v>
      </c>
      <c r="R92" s="12" t="s">
        <v>96</v>
      </c>
      <c r="S92" s="11" t="str">
        <f t="shared" si="20"/>
        <v>BNC, DC IRIG-B, DCF77 or Pulse, TTL: 0-5V, 150mA</v>
      </c>
      <c r="T92" s="11" t="str">
        <f t="shared" si="24"/>
        <v>BNC, DC IRIG-B or AM IRIG-B, TTL: 0-5V, 25mA or 8Vpp Internal Impedence 120Ω</v>
      </c>
      <c r="U92" s="11" t="str">
        <f t="shared" si="24"/>
        <v>BNC, DC IRIG-B or AM IRIG-B, TTL: 0-5V, 25mA or 8Vpp Internal Impedence 120Ω</v>
      </c>
      <c r="V92" s="11" t="str">
        <f t="shared" si="24"/>
        <v>BNC, DC IRIG-B or AM IRIG-B, TTL: 0-5V, 25mA or 8Vpp Internal Impedence 120Ω</v>
      </c>
      <c r="W92" s="11" t="str">
        <f t="shared" si="24"/>
        <v>BNC, DC IRIG-B or AM IRIG-B, TTL: 0-5V, 25mA or 8Vpp Internal Impedence 120Ω</v>
      </c>
      <c r="X92" s="12" t="s">
        <v>97</v>
      </c>
    </row>
    <row r="93" spans="1:24" x14ac:dyDescent="0.35">
      <c r="A93" s="10" t="s">
        <v>213</v>
      </c>
      <c r="B93" s="10" t="s">
        <v>214</v>
      </c>
      <c r="C93" s="11" t="str">
        <f t="shared" si="21"/>
        <v>Exp 2</v>
      </c>
      <c r="D93" s="11" t="str">
        <f t="shared" si="22"/>
        <v>TCXO</v>
      </c>
      <c r="E93" s="11" t="str">
        <f t="shared" si="25"/>
        <v>High (AC), IEC320, 85-250 Vac/90-300 Vdc</v>
      </c>
      <c r="F93" s="11" t="str">
        <f t="shared" si="25"/>
        <v>High (AC), IEC320, 85-250 Vac/90-300 Vdc</v>
      </c>
      <c r="G93" s="11" t="str">
        <f t="shared" si="23"/>
        <v>Security Enabled</v>
      </c>
      <c r="H93" s="11" t="str">
        <f t="shared" si="26"/>
        <v xml:space="preserve">ST Fibre,Unmodulated IRIG-B, DCF77 or Pulses, 62.5/ 125um λ 820 nm </v>
      </c>
      <c r="I93" s="11" t="str">
        <f t="shared" si="26"/>
        <v xml:space="preserve">ST Fibre,Unmodulated IRIG-B, DCF77 or Pulses, 62.5/ 125um λ 820 nm </v>
      </c>
      <c r="J93" s="12" t="s">
        <v>27</v>
      </c>
      <c r="K93" s="12" t="s">
        <v>28</v>
      </c>
      <c r="L93" s="12" t="s">
        <v>29</v>
      </c>
      <c r="M93" s="12" t="s">
        <v>30</v>
      </c>
      <c r="N93" s="12" t="s">
        <v>31</v>
      </c>
      <c r="O93" s="12" t="s">
        <v>32</v>
      </c>
      <c r="P93" s="12" t="s">
        <v>33</v>
      </c>
      <c r="Q93" s="12" t="s">
        <v>96</v>
      </c>
      <c r="R93" s="12" t="s">
        <v>96</v>
      </c>
      <c r="S93" s="11" t="str">
        <f t="shared" si="20"/>
        <v xml:space="preserve">ST Fibre,Unmodulated IRIG-B, DCF77 or Pulses, 62.5/ 125um λ 820 nm </v>
      </c>
      <c r="T93" s="11" t="str">
        <f t="shared" ref="T93:W112" si="27">IF(RIGHT(LEFT($A93,T$1),1)="B","BNC, DC IRIG-B or AM IRIG-B, TTL: 0-5V, 25mA or 8Vpp Internal Impedence 120Ω","ST Fibre,Unmodulated IRIG-B, DCF77 or Pulses, 62.5/ 125um λ 820 nm ")</f>
        <v xml:space="preserve">ST Fibre,Unmodulated IRIG-B, DCF77 or Pulses, 62.5/ 125um λ 820 nm </v>
      </c>
      <c r="U93" s="11" t="str">
        <f t="shared" si="27"/>
        <v xml:space="preserve">ST Fibre,Unmodulated IRIG-B, DCF77 or Pulses, 62.5/ 125um λ 820 nm </v>
      </c>
      <c r="V93" s="11" t="str">
        <f t="shared" si="27"/>
        <v xml:space="preserve">ST Fibre,Unmodulated IRIG-B, DCF77 or Pulses, 62.5/ 125um λ 820 nm </v>
      </c>
      <c r="W93" s="11" t="str">
        <f t="shared" si="27"/>
        <v xml:space="preserve">ST Fibre,Unmodulated IRIG-B, DCF77 or Pulses, 62.5/ 125um λ 820 nm </v>
      </c>
      <c r="X93" s="12" t="s">
        <v>97</v>
      </c>
    </row>
    <row r="94" spans="1:24" x14ac:dyDescent="0.35">
      <c r="A94" s="10" t="s">
        <v>215</v>
      </c>
      <c r="B94" s="10" t="s">
        <v>216</v>
      </c>
      <c r="C94" s="11" t="str">
        <f t="shared" si="21"/>
        <v>Exp 2</v>
      </c>
      <c r="D94" s="11" t="str">
        <f t="shared" si="22"/>
        <v>TCXO</v>
      </c>
      <c r="E94" s="11" t="str">
        <f t="shared" si="25"/>
        <v>High (AC), IEC320, 85-250 Vac/90-300 Vdc</v>
      </c>
      <c r="F94" s="11" t="str">
        <f t="shared" si="25"/>
        <v>High (AC), IEC320, 85-250 Vac/90-300 Vdc</v>
      </c>
      <c r="G94" s="11" t="str">
        <f t="shared" si="23"/>
        <v>Security Enabled</v>
      </c>
      <c r="H94" s="11" t="str">
        <f t="shared" si="26"/>
        <v>2 Pin, DC IRIG-B, DCF77 or Pulse, RS422/485: +/-5V</v>
      </c>
      <c r="I94" s="11" t="str">
        <f t="shared" si="26"/>
        <v xml:space="preserve">ST Fibre,Unmodulated IRIG-B, DCF77 or Pulses, 62.5/ 125um λ 820 nm </v>
      </c>
      <c r="J94" s="12" t="s">
        <v>27</v>
      </c>
      <c r="K94" s="12" t="s">
        <v>28</v>
      </c>
      <c r="L94" s="12" t="s">
        <v>29</v>
      </c>
      <c r="M94" s="12" t="s">
        <v>30</v>
      </c>
      <c r="N94" s="12" t="s">
        <v>31</v>
      </c>
      <c r="O94" s="12" t="s">
        <v>32</v>
      </c>
      <c r="P94" s="12" t="s">
        <v>33</v>
      </c>
      <c r="Q94" s="12" t="s">
        <v>96</v>
      </c>
      <c r="R94" s="12" t="s">
        <v>96</v>
      </c>
      <c r="S94" s="11" t="str">
        <f t="shared" si="20"/>
        <v xml:space="preserve">ST Fibre,Unmodulated IRIG-B, DCF77 or Pulses, 62.5/ 125um λ 820 nm </v>
      </c>
      <c r="T94" s="11" t="str">
        <f t="shared" si="27"/>
        <v xml:space="preserve">ST Fibre,Unmodulated IRIG-B, DCF77 or Pulses, 62.5/ 125um λ 820 nm </v>
      </c>
      <c r="U94" s="11" t="str">
        <f t="shared" si="27"/>
        <v xml:space="preserve">ST Fibre,Unmodulated IRIG-B, DCF77 or Pulses, 62.5/ 125um λ 820 nm </v>
      </c>
      <c r="V94" s="11" t="str">
        <f t="shared" si="27"/>
        <v xml:space="preserve">ST Fibre,Unmodulated IRIG-B, DCF77 or Pulses, 62.5/ 125um λ 820 nm </v>
      </c>
      <c r="W94" s="11" t="str">
        <f t="shared" si="27"/>
        <v xml:space="preserve">ST Fibre,Unmodulated IRIG-B, DCF77 or Pulses, 62.5/ 125um λ 820 nm </v>
      </c>
      <c r="X94" s="12" t="s">
        <v>97</v>
      </c>
    </row>
    <row r="95" spans="1:24" x14ac:dyDescent="0.35">
      <c r="A95" s="10" t="s">
        <v>217</v>
      </c>
      <c r="B95" s="10" t="s">
        <v>218</v>
      </c>
      <c r="C95" s="11" t="str">
        <f t="shared" si="21"/>
        <v>Exp 2</v>
      </c>
      <c r="D95" s="11" t="str">
        <f t="shared" si="22"/>
        <v>TCXO</v>
      </c>
      <c r="E95" s="11" t="str">
        <f t="shared" si="25"/>
        <v>High (AC), IEC320, 85-250 Vac/90-300 Vdc</v>
      </c>
      <c r="F95" s="11" t="str">
        <f t="shared" si="25"/>
        <v>High (AC), IEC320, 85-250 Vac/90-300 Vdc</v>
      </c>
      <c r="G95" s="11" t="str">
        <f t="shared" si="23"/>
        <v>Security Enabled</v>
      </c>
      <c r="H95" s="11" t="str">
        <f t="shared" si="26"/>
        <v>BNC, DC IRIG-B, DCF77 or Pulse, TTL: 0-5V, 150mA</v>
      </c>
      <c r="I95" s="11" t="str">
        <f t="shared" si="26"/>
        <v>BNC, DC IRIG-B, DCF77 or Pulse, TTL: 0-5V, 150mA</v>
      </c>
      <c r="J95" s="12" t="s">
        <v>27</v>
      </c>
      <c r="K95" s="12" t="s">
        <v>28</v>
      </c>
      <c r="L95" s="12" t="s">
        <v>29</v>
      </c>
      <c r="M95" s="12" t="s">
        <v>30</v>
      </c>
      <c r="N95" s="12" t="s">
        <v>31</v>
      </c>
      <c r="O95" s="12" t="s">
        <v>32</v>
      </c>
      <c r="P95" s="12" t="s">
        <v>33</v>
      </c>
      <c r="Q95" s="12" t="s">
        <v>96</v>
      </c>
      <c r="R95" s="12" t="s">
        <v>96</v>
      </c>
      <c r="S95" s="11" t="str">
        <f t="shared" si="20"/>
        <v>BNC, DC IRIG-B, DCF77 or Pulse, TTL: 0-5V, 150mA</v>
      </c>
      <c r="T95" s="11" t="str">
        <f t="shared" si="27"/>
        <v>BNC, DC IRIG-B or AM IRIG-B, TTL: 0-5V, 25mA or 8Vpp Internal Impedence 120Ω</v>
      </c>
      <c r="U95" s="11" t="str">
        <f t="shared" si="27"/>
        <v>BNC, DC IRIG-B or AM IRIG-B, TTL: 0-5V, 25mA or 8Vpp Internal Impedence 120Ω</v>
      </c>
      <c r="V95" s="11" t="str">
        <f t="shared" si="27"/>
        <v>BNC, DC IRIG-B or AM IRIG-B, TTL: 0-5V, 25mA or 8Vpp Internal Impedence 120Ω</v>
      </c>
      <c r="W95" s="11" t="str">
        <f t="shared" si="27"/>
        <v>BNC, DC IRIG-B or AM IRIG-B, TTL: 0-5V, 25mA or 8Vpp Internal Impedence 120Ω</v>
      </c>
      <c r="X95" s="12" t="s">
        <v>97</v>
      </c>
    </row>
    <row r="96" spans="1:24" x14ac:dyDescent="0.35">
      <c r="A96" s="10" t="s">
        <v>219</v>
      </c>
      <c r="B96" s="10" t="s">
        <v>220</v>
      </c>
      <c r="C96" s="11" t="str">
        <f t="shared" si="21"/>
        <v>Exp 2</v>
      </c>
      <c r="D96" s="11" t="str">
        <f t="shared" si="22"/>
        <v>TCXO</v>
      </c>
      <c r="E96" s="11" t="str">
        <f t="shared" si="25"/>
        <v>High (AC), IEC320, 85-250 Vac/90-300 Vdc</v>
      </c>
      <c r="F96" s="11" t="str">
        <f t="shared" si="25"/>
        <v>High (AC), IEC320, 85-250 Vac/90-300 Vdc</v>
      </c>
      <c r="G96" s="11" t="str">
        <f t="shared" si="23"/>
        <v>Security Enabled</v>
      </c>
      <c r="H96" s="11" t="str">
        <f t="shared" si="26"/>
        <v>BNC, DC IRIG-B, DCF77 or Pulse, TTL: 0-5V, 150mA</v>
      </c>
      <c r="I96" s="11" t="str">
        <f t="shared" si="26"/>
        <v>2 Pin, DC IRIG-B, DCF77 or Pulse, RS422/485: +/-5V</v>
      </c>
      <c r="J96" s="12" t="s">
        <v>27</v>
      </c>
      <c r="K96" s="12" t="s">
        <v>28</v>
      </c>
      <c r="L96" s="12" t="s">
        <v>29</v>
      </c>
      <c r="M96" s="12" t="s">
        <v>30</v>
      </c>
      <c r="N96" s="12" t="s">
        <v>31</v>
      </c>
      <c r="O96" s="12" t="s">
        <v>32</v>
      </c>
      <c r="P96" s="12" t="s">
        <v>33</v>
      </c>
      <c r="Q96" s="12" t="s">
        <v>96</v>
      </c>
      <c r="R96" s="12" t="s">
        <v>96</v>
      </c>
      <c r="S96" s="11" t="str">
        <f t="shared" si="20"/>
        <v>BNC, DC IRIG-B, DCF77 or Pulse, TTL: 0-5V, 150mA</v>
      </c>
      <c r="T96" s="11" t="str">
        <f t="shared" si="27"/>
        <v>BNC, DC IRIG-B or AM IRIG-B, TTL: 0-5V, 25mA or 8Vpp Internal Impedence 120Ω</v>
      </c>
      <c r="U96" s="11" t="str">
        <f t="shared" si="27"/>
        <v>BNC, DC IRIG-B or AM IRIG-B, TTL: 0-5V, 25mA or 8Vpp Internal Impedence 120Ω</v>
      </c>
      <c r="V96" s="11" t="str">
        <f t="shared" si="27"/>
        <v>BNC, DC IRIG-B or AM IRIG-B, TTL: 0-5V, 25mA or 8Vpp Internal Impedence 120Ω</v>
      </c>
      <c r="W96" s="11" t="str">
        <f t="shared" si="27"/>
        <v>BNC, DC IRIG-B or AM IRIG-B, TTL: 0-5V, 25mA or 8Vpp Internal Impedence 120Ω</v>
      </c>
      <c r="X96" s="12" t="s">
        <v>97</v>
      </c>
    </row>
    <row r="97" spans="1:24" x14ac:dyDescent="0.35">
      <c r="A97" s="10" t="s">
        <v>221</v>
      </c>
      <c r="B97" s="10" t="s">
        <v>222</v>
      </c>
      <c r="C97" s="11" t="str">
        <f t="shared" si="21"/>
        <v>Exp 2</v>
      </c>
      <c r="D97" s="11" t="str">
        <f t="shared" si="22"/>
        <v>TCXO</v>
      </c>
      <c r="E97" s="11" t="str">
        <f t="shared" si="25"/>
        <v>High (AC), IEC320, 85-250 Vac/90-300 Vdc</v>
      </c>
      <c r="F97" s="11" t="str">
        <f t="shared" si="25"/>
        <v>High (AC), IEC320, 85-250 Vac/90-300 Vdc</v>
      </c>
      <c r="G97" s="11" t="str">
        <f t="shared" si="23"/>
        <v>Security Enabled</v>
      </c>
      <c r="H97" s="11" t="str">
        <f t="shared" si="26"/>
        <v xml:space="preserve">ST Fibre,Unmodulated IRIG-B, DCF77 or Pulses, 62.5/ 125um λ 820 nm </v>
      </c>
      <c r="I97" s="11" t="str">
        <f t="shared" si="26"/>
        <v xml:space="preserve">ST Fibre,Unmodulated IRIG-B, DCF77 or Pulses, 62.5/ 125um λ 820 nm </v>
      </c>
      <c r="J97" s="12" t="s">
        <v>27</v>
      </c>
      <c r="K97" s="12" t="s">
        <v>28</v>
      </c>
      <c r="L97" s="12" t="s">
        <v>29</v>
      </c>
      <c r="M97" s="12" t="s">
        <v>30</v>
      </c>
      <c r="N97" s="12" t="s">
        <v>31</v>
      </c>
      <c r="O97" s="12" t="s">
        <v>32</v>
      </c>
      <c r="P97" s="12" t="s">
        <v>33</v>
      </c>
      <c r="Q97" s="12" t="s">
        <v>96</v>
      </c>
      <c r="R97" s="12" t="s">
        <v>96</v>
      </c>
      <c r="S97" s="11" t="str">
        <f t="shared" ref="S97:S118" si="28">IF(RIGHT(LEFT($A97,S$1),1)="B","BNC, DC IRIG-B, DCF77 or Pulse, TTL: 0-5V, 150mA","ST Fibre,Unmodulated IRIG-B, DCF77 or Pulses, 62.5/ 125um λ 820 nm ")</f>
        <v>BNC, DC IRIG-B, DCF77 or Pulse, TTL: 0-5V, 150mA</v>
      </c>
      <c r="T97" s="11" t="str">
        <f t="shared" si="27"/>
        <v>BNC, DC IRIG-B or AM IRIG-B, TTL: 0-5V, 25mA or 8Vpp Internal Impedence 120Ω</v>
      </c>
      <c r="U97" s="11" t="str">
        <f t="shared" si="27"/>
        <v>BNC, DC IRIG-B or AM IRIG-B, TTL: 0-5V, 25mA or 8Vpp Internal Impedence 120Ω</v>
      </c>
      <c r="V97" s="11" t="str">
        <f t="shared" si="27"/>
        <v>BNC, DC IRIG-B or AM IRIG-B, TTL: 0-5V, 25mA or 8Vpp Internal Impedence 120Ω</v>
      </c>
      <c r="W97" s="11" t="str">
        <f t="shared" si="27"/>
        <v>BNC, DC IRIG-B or AM IRIG-B, TTL: 0-5V, 25mA or 8Vpp Internal Impedence 120Ω</v>
      </c>
      <c r="X97" s="12" t="s">
        <v>97</v>
      </c>
    </row>
    <row r="98" spans="1:24" x14ac:dyDescent="0.35">
      <c r="A98" s="10" t="s">
        <v>223</v>
      </c>
      <c r="B98" s="10" t="s">
        <v>224</v>
      </c>
      <c r="C98" s="11" t="str">
        <f t="shared" si="21"/>
        <v>Exp 2</v>
      </c>
      <c r="D98" s="11" t="str">
        <f t="shared" si="22"/>
        <v>TCXO</v>
      </c>
      <c r="E98" s="11" t="str">
        <f t="shared" si="25"/>
        <v>High (AC), IEC320, 85-250 Vac/90-300 Vdc</v>
      </c>
      <c r="F98" s="11" t="str">
        <f t="shared" si="25"/>
        <v>High (AC), IEC320, 85-250 Vac/90-300 Vdc</v>
      </c>
      <c r="G98" s="11" t="str">
        <f t="shared" si="23"/>
        <v>Security Enabled</v>
      </c>
      <c r="H98" s="11" t="str">
        <f t="shared" si="26"/>
        <v xml:space="preserve">ST Fibre,Unmodulated IRIG-B, DCF77 or Pulses, 62.5/ 125um λ 820 nm </v>
      </c>
      <c r="I98" s="11" t="str">
        <f t="shared" si="26"/>
        <v xml:space="preserve">ST Fibre,Unmodulated IRIG-B, DCF77 or Pulses, 62.5/ 125um λ 820 nm </v>
      </c>
      <c r="J98" s="12" t="s">
        <v>27</v>
      </c>
      <c r="K98" s="12" t="s">
        <v>28</v>
      </c>
      <c r="L98" s="12" t="s">
        <v>29</v>
      </c>
      <c r="M98" s="12" t="s">
        <v>30</v>
      </c>
      <c r="N98" s="12" t="s">
        <v>31</v>
      </c>
      <c r="O98" s="12" t="s">
        <v>32</v>
      </c>
      <c r="P98" s="12" t="s">
        <v>33</v>
      </c>
      <c r="Q98" s="12" t="s">
        <v>96</v>
      </c>
      <c r="R98" s="12" t="s">
        <v>96</v>
      </c>
      <c r="S98" s="11" t="str">
        <f t="shared" si="28"/>
        <v xml:space="preserve">ST Fibre,Unmodulated IRIG-B, DCF77 or Pulses, 62.5/ 125um λ 820 nm </v>
      </c>
      <c r="T98" s="11" t="str">
        <f t="shared" si="27"/>
        <v xml:space="preserve">ST Fibre,Unmodulated IRIG-B, DCF77 or Pulses, 62.5/ 125um λ 820 nm </v>
      </c>
      <c r="U98" s="11" t="str">
        <f t="shared" si="27"/>
        <v xml:space="preserve">ST Fibre,Unmodulated IRIG-B, DCF77 or Pulses, 62.5/ 125um λ 820 nm </v>
      </c>
      <c r="V98" s="11" t="str">
        <f t="shared" si="27"/>
        <v xml:space="preserve">ST Fibre,Unmodulated IRIG-B, DCF77 or Pulses, 62.5/ 125um λ 820 nm </v>
      </c>
      <c r="W98" s="11" t="str">
        <f t="shared" si="27"/>
        <v xml:space="preserve">ST Fibre,Unmodulated IRIG-B, DCF77 or Pulses, 62.5/ 125um λ 820 nm </v>
      </c>
      <c r="X98" s="12" t="s">
        <v>97</v>
      </c>
    </row>
    <row r="99" spans="1:24" x14ac:dyDescent="0.35">
      <c r="A99" s="10" t="s">
        <v>225</v>
      </c>
      <c r="B99" s="10" t="s">
        <v>226</v>
      </c>
      <c r="C99" s="11" t="str">
        <f t="shared" ref="C99:C118" si="29">"Exp " &amp; RIGHT(LEFT(A99,12),1)</f>
        <v>Exp 2</v>
      </c>
      <c r="D99" s="11" t="str">
        <f t="shared" ref="D99:D118" si="30">IF(RIGHT(LEFT($A99,4),1)="O","OXCO",IF(RIGHT(LEFT($A99,4),1)="R","Rubidium",IF(RIGHT(LEFT($A99,4),1)="V","VCTCXO","TCXO")))</f>
        <v>TCXO</v>
      </c>
      <c r="E99" s="11" t="str">
        <f t="shared" si="25"/>
        <v>High (AC), IEC320, 85-250 Vac/90-300 Vdc</v>
      </c>
      <c r="F99" s="11" t="str">
        <f t="shared" si="25"/>
        <v>Not Fitted</v>
      </c>
      <c r="G99" s="11" t="str">
        <f t="shared" ref="G99:G118" si="31">IF(RIGHT(LEFT(E99,12),1)="A","Security Disabled","Security Enabled")</f>
        <v>Security Enabled</v>
      </c>
      <c r="H99" s="11" t="str">
        <f t="shared" si="26"/>
        <v>BNC, DC IRIG-B, DCF77 or Pulse, TTL: 0-5V, 150mA</v>
      </c>
      <c r="I99" s="11" t="str">
        <f t="shared" si="26"/>
        <v>BNC, DC IRIG-B, DCF77 or Pulse, TTL: 0-5V, 150mA</v>
      </c>
      <c r="J99" s="12" t="s">
        <v>27</v>
      </c>
      <c r="K99" s="12" t="s">
        <v>28</v>
      </c>
      <c r="L99" s="12" t="s">
        <v>29</v>
      </c>
      <c r="M99" s="12" t="s">
        <v>30</v>
      </c>
      <c r="N99" s="12" t="s">
        <v>31</v>
      </c>
      <c r="O99" s="12" t="s">
        <v>32</v>
      </c>
      <c r="P99" s="12" t="s">
        <v>33</v>
      </c>
      <c r="Q99" s="12" t="s">
        <v>96</v>
      </c>
      <c r="R99" s="12" t="s">
        <v>96</v>
      </c>
      <c r="S99" s="11" t="str">
        <f t="shared" si="28"/>
        <v>BNC, DC IRIG-B, DCF77 or Pulse, TTL: 0-5V, 150mA</v>
      </c>
      <c r="T99" s="11" t="str">
        <f t="shared" si="27"/>
        <v>BNC, DC IRIG-B or AM IRIG-B, TTL: 0-5V, 25mA or 8Vpp Internal Impedence 120Ω</v>
      </c>
      <c r="U99" s="11" t="str">
        <f t="shared" si="27"/>
        <v>BNC, DC IRIG-B or AM IRIG-B, TTL: 0-5V, 25mA or 8Vpp Internal Impedence 120Ω</v>
      </c>
      <c r="V99" s="11" t="str">
        <f t="shared" si="27"/>
        <v>BNC, DC IRIG-B or AM IRIG-B, TTL: 0-5V, 25mA or 8Vpp Internal Impedence 120Ω</v>
      </c>
      <c r="W99" s="11" t="str">
        <f t="shared" si="27"/>
        <v>BNC, DC IRIG-B or AM IRIG-B, TTL: 0-5V, 25mA or 8Vpp Internal Impedence 120Ω</v>
      </c>
      <c r="X99" s="12" t="s">
        <v>97</v>
      </c>
    </row>
    <row r="100" spans="1:24" x14ac:dyDescent="0.35">
      <c r="A100" s="10" t="s">
        <v>227</v>
      </c>
      <c r="B100" s="10" t="s">
        <v>228</v>
      </c>
      <c r="C100" s="11" t="str">
        <f t="shared" si="29"/>
        <v>Exp 2</v>
      </c>
      <c r="D100" s="11" t="str">
        <f t="shared" si="30"/>
        <v>TCXO</v>
      </c>
      <c r="E100" s="11" t="str">
        <f t="shared" si="25"/>
        <v>High (AC), IEC320, 85-250 Vac/90-300 Vdc</v>
      </c>
      <c r="F100" s="11" t="str">
        <f t="shared" si="25"/>
        <v>Not Fitted</v>
      </c>
      <c r="G100" s="11" t="str">
        <f t="shared" si="31"/>
        <v>Security Enabled</v>
      </c>
      <c r="H100" s="11" t="str">
        <f t="shared" si="26"/>
        <v>BNC, DC IRIG-B, DCF77 or Pulse, TTL: 0-5V, 150mA</v>
      </c>
      <c r="I100" s="11" t="str">
        <f t="shared" si="26"/>
        <v xml:space="preserve">ST Fibre,Unmodulated IRIG-B, DCF77 or Pulses, 62.5/ 125um λ 820 nm </v>
      </c>
      <c r="J100" s="12" t="s">
        <v>27</v>
      </c>
      <c r="K100" s="12" t="s">
        <v>28</v>
      </c>
      <c r="L100" s="12" t="s">
        <v>29</v>
      </c>
      <c r="M100" s="12" t="s">
        <v>30</v>
      </c>
      <c r="N100" s="12" t="s">
        <v>31</v>
      </c>
      <c r="O100" s="12" t="s">
        <v>32</v>
      </c>
      <c r="P100" s="12" t="s">
        <v>33</v>
      </c>
      <c r="Q100" s="12" t="s">
        <v>96</v>
      </c>
      <c r="R100" s="12" t="s">
        <v>96</v>
      </c>
      <c r="S100" s="11" t="str">
        <f t="shared" si="28"/>
        <v>BNC, DC IRIG-B, DCF77 or Pulse, TTL: 0-5V, 150mA</v>
      </c>
      <c r="T100" s="11" t="str">
        <f t="shared" si="27"/>
        <v>BNC, DC IRIG-B or AM IRIG-B, TTL: 0-5V, 25mA or 8Vpp Internal Impedence 120Ω</v>
      </c>
      <c r="U100" s="11" t="str">
        <f t="shared" si="27"/>
        <v>BNC, DC IRIG-B or AM IRIG-B, TTL: 0-5V, 25mA or 8Vpp Internal Impedence 120Ω</v>
      </c>
      <c r="V100" s="11" t="str">
        <f t="shared" si="27"/>
        <v xml:space="preserve">ST Fibre,Unmodulated IRIG-B, DCF77 or Pulses, 62.5/ 125um λ 820 nm </v>
      </c>
      <c r="W100" s="11" t="str">
        <f t="shared" si="27"/>
        <v xml:space="preserve">ST Fibre,Unmodulated IRIG-B, DCF77 or Pulses, 62.5/ 125um λ 820 nm </v>
      </c>
      <c r="X100" s="12" t="s">
        <v>97</v>
      </c>
    </row>
    <row r="101" spans="1:24" x14ac:dyDescent="0.35">
      <c r="A101" s="10" t="s">
        <v>229</v>
      </c>
      <c r="B101" s="10" t="s">
        <v>230</v>
      </c>
      <c r="C101" s="11" t="str">
        <f t="shared" si="29"/>
        <v>Exp 2</v>
      </c>
      <c r="D101" s="11" t="str">
        <f t="shared" si="30"/>
        <v>TCXO</v>
      </c>
      <c r="E101" s="11" t="str">
        <f t="shared" si="25"/>
        <v>High (AC), IEC320, 85-250 Vac/90-300 Vdc</v>
      </c>
      <c r="F101" s="11" t="str">
        <f t="shared" si="25"/>
        <v>Not Fitted</v>
      </c>
      <c r="G101" s="11" t="str">
        <f t="shared" si="31"/>
        <v>Security Enabled</v>
      </c>
      <c r="H101" s="11" t="str">
        <f t="shared" si="26"/>
        <v>BNC, DC IRIG-B, DCF77 or Pulse, TTL: 0-5V, 150mA</v>
      </c>
      <c r="I101" s="11" t="str">
        <f t="shared" si="26"/>
        <v xml:space="preserve">ST Fibre,Unmodulated IRIG-B, DCF77 or Pulses, 62.5/ 125um λ 820 nm </v>
      </c>
      <c r="J101" s="12" t="s">
        <v>27</v>
      </c>
      <c r="K101" s="12" t="s">
        <v>28</v>
      </c>
      <c r="L101" s="12" t="s">
        <v>29</v>
      </c>
      <c r="M101" s="12" t="s">
        <v>30</v>
      </c>
      <c r="N101" s="12" t="s">
        <v>31</v>
      </c>
      <c r="O101" s="12" t="s">
        <v>32</v>
      </c>
      <c r="P101" s="12" t="s">
        <v>33</v>
      </c>
      <c r="Q101" s="12" t="s">
        <v>96</v>
      </c>
      <c r="R101" s="12" t="s">
        <v>96</v>
      </c>
      <c r="S101" s="11" t="str">
        <f t="shared" si="28"/>
        <v xml:space="preserve">ST Fibre,Unmodulated IRIG-B, DCF77 or Pulses, 62.5/ 125um λ 820 nm </v>
      </c>
      <c r="T101" s="11" t="str">
        <f t="shared" si="27"/>
        <v xml:space="preserve">ST Fibre,Unmodulated IRIG-B, DCF77 or Pulses, 62.5/ 125um λ 820 nm </v>
      </c>
      <c r="U101" s="11" t="str">
        <f t="shared" si="27"/>
        <v>BNC, DC IRIG-B or AM IRIG-B, TTL: 0-5V, 25mA or 8Vpp Internal Impedence 120Ω</v>
      </c>
      <c r="V101" s="11" t="str">
        <f t="shared" si="27"/>
        <v>BNC, DC IRIG-B or AM IRIG-B, TTL: 0-5V, 25mA or 8Vpp Internal Impedence 120Ω</v>
      </c>
      <c r="W101" s="11" t="str">
        <f t="shared" si="27"/>
        <v>BNC, DC IRIG-B or AM IRIG-B, TTL: 0-5V, 25mA or 8Vpp Internal Impedence 120Ω</v>
      </c>
      <c r="X101" s="12" t="s">
        <v>97</v>
      </c>
    </row>
    <row r="102" spans="1:24" x14ac:dyDescent="0.35">
      <c r="A102" s="10" t="s">
        <v>231</v>
      </c>
      <c r="B102" s="10" t="s">
        <v>232</v>
      </c>
      <c r="C102" s="11" t="str">
        <f t="shared" si="29"/>
        <v>Exp 2</v>
      </c>
      <c r="D102" s="11" t="str">
        <f t="shared" si="30"/>
        <v>TCXO</v>
      </c>
      <c r="E102" s="11" t="str">
        <f t="shared" si="25"/>
        <v>High (AC), IEC320, 85-250 Vac/90-300 Vdc</v>
      </c>
      <c r="F102" s="11" t="str">
        <f t="shared" si="25"/>
        <v>Not Fitted</v>
      </c>
      <c r="G102" s="11" t="str">
        <f t="shared" si="31"/>
        <v>Security Enabled</v>
      </c>
      <c r="H102" s="11" t="str">
        <f t="shared" si="26"/>
        <v>BNC, DC IRIG-B, DCF77 or Pulse, TTL: 0-5V, 150mA</v>
      </c>
      <c r="I102" s="11" t="str">
        <f t="shared" si="26"/>
        <v>2 Pin, DC IRIG-B, DCF77 or Pulse, RS422/485: +/-5V</v>
      </c>
      <c r="J102" s="12" t="s">
        <v>27</v>
      </c>
      <c r="K102" s="12" t="s">
        <v>28</v>
      </c>
      <c r="L102" s="12" t="s">
        <v>29</v>
      </c>
      <c r="M102" s="12" t="s">
        <v>30</v>
      </c>
      <c r="N102" s="12" t="s">
        <v>31</v>
      </c>
      <c r="O102" s="12" t="s">
        <v>32</v>
      </c>
      <c r="P102" s="12" t="s">
        <v>33</v>
      </c>
      <c r="Q102" s="12" t="s">
        <v>96</v>
      </c>
      <c r="R102" s="12" t="s">
        <v>96</v>
      </c>
      <c r="S102" s="11" t="str">
        <f t="shared" si="28"/>
        <v>BNC, DC IRIG-B, DCF77 or Pulse, TTL: 0-5V, 150mA</v>
      </c>
      <c r="T102" s="11" t="str">
        <f t="shared" si="27"/>
        <v>BNC, DC IRIG-B or AM IRIG-B, TTL: 0-5V, 25mA or 8Vpp Internal Impedence 120Ω</v>
      </c>
      <c r="U102" s="11" t="str">
        <f t="shared" si="27"/>
        <v>BNC, DC IRIG-B or AM IRIG-B, TTL: 0-5V, 25mA or 8Vpp Internal Impedence 120Ω</v>
      </c>
      <c r="V102" s="11" t="str">
        <f t="shared" si="27"/>
        <v>BNC, DC IRIG-B or AM IRIG-B, TTL: 0-5V, 25mA or 8Vpp Internal Impedence 120Ω</v>
      </c>
      <c r="W102" s="11" t="str">
        <f t="shared" si="27"/>
        <v>BNC, DC IRIG-B or AM IRIG-B, TTL: 0-5V, 25mA or 8Vpp Internal Impedence 120Ω</v>
      </c>
      <c r="X102" s="12" t="s">
        <v>97</v>
      </c>
    </row>
    <row r="103" spans="1:24" x14ac:dyDescent="0.35">
      <c r="A103" s="10" t="s">
        <v>233</v>
      </c>
      <c r="B103" s="10" t="s">
        <v>234</v>
      </c>
      <c r="C103" s="11" t="str">
        <f t="shared" si="29"/>
        <v>Exp 2</v>
      </c>
      <c r="D103" s="11" t="str">
        <f t="shared" si="30"/>
        <v>TCXO</v>
      </c>
      <c r="E103" s="11" t="str">
        <f t="shared" ref="E103:F118" si="32">IF(RIGHT(LEFT($A103,E$1),1)="2","Medium, 2 Pin, 20-75 Vdc",IF(RIGHT(LEFT($A103,E$1),1)="3","High, 2 Pin, 90-300 Vdc",IF(RIGHT(LEFT($A103,E$1),1)="4","High (AC), IEC320, 85-250 Vac/90-300 Vdc","Not Fitted")))</f>
        <v>High (AC), IEC320, 85-250 Vac/90-300 Vdc</v>
      </c>
      <c r="F103" s="11" t="str">
        <f t="shared" si="32"/>
        <v>Not Fitted</v>
      </c>
      <c r="G103" s="11" t="str">
        <f t="shared" si="31"/>
        <v>Security Enabled</v>
      </c>
      <c r="H103" s="11" t="str">
        <f t="shared" ref="H103:I118" si="33">IF(RIGHT(LEFT($A103,H$1),1)="B","BNC, DC IRIG-B, DCF77 or Pulse, TTL: 0-5V, 150mA",IF(RIGHT(LEFT($A103,H$1),1)="C","ST Fibre,Unmodulated IRIG-B, DCF77 or Pulses, 62.5/ 125um λ 820 nm ",IF(RIGHT(LEFT($A103,H$1),1)="D","2 Pin, DC IRIG-B, DCF77 or Pulse, HV MOSFET 300V 1A","2 Pin, DC IRIG-B, DCF77 or Pulse, RS422/485: +/-5V")))</f>
        <v xml:space="preserve">ST Fibre,Unmodulated IRIG-B, DCF77 or Pulses, 62.5/ 125um λ 820 nm </v>
      </c>
      <c r="I103" s="11" t="str">
        <f t="shared" si="33"/>
        <v xml:space="preserve">ST Fibre,Unmodulated IRIG-B, DCF77 or Pulses, 62.5/ 125um λ 820 nm </v>
      </c>
      <c r="J103" s="12" t="s">
        <v>27</v>
      </c>
      <c r="K103" s="12" t="s">
        <v>28</v>
      </c>
      <c r="L103" s="12" t="s">
        <v>29</v>
      </c>
      <c r="M103" s="12" t="s">
        <v>30</v>
      </c>
      <c r="N103" s="12" t="s">
        <v>31</v>
      </c>
      <c r="O103" s="12" t="s">
        <v>32</v>
      </c>
      <c r="P103" s="12" t="s">
        <v>33</v>
      </c>
      <c r="Q103" s="12" t="s">
        <v>96</v>
      </c>
      <c r="R103" s="12" t="s">
        <v>96</v>
      </c>
      <c r="S103" s="11" t="str">
        <f t="shared" si="28"/>
        <v xml:space="preserve">ST Fibre,Unmodulated IRIG-B, DCF77 or Pulses, 62.5/ 125um λ 820 nm </v>
      </c>
      <c r="T103" s="11" t="str">
        <f t="shared" si="27"/>
        <v xml:space="preserve">ST Fibre,Unmodulated IRIG-B, DCF77 or Pulses, 62.5/ 125um λ 820 nm </v>
      </c>
      <c r="U103" s="11" t="str">
        <f t="shared" si="27"/>
        <v xml:space="preserve">ST Fibre,Unmodulated IRIG-B, DCF77 or Pulses, 62.5/ 125um λ 820 nm </v>
      </c>
      <c r="V103" s="11" t="str">
        <f t="shared" si="27"/>
        <v xml:space="preserve">ST Fibre,Unmodulated IRIG-B, DCF77 or Pulses, 62.5/ 125um λ 820 nm </v>
      </c>
      <c r="W103" s="11" t="str">
        <f t="shared" si="27"/>
        <v xml:space="preserve">ST Fibre,Unmodulated IRIG-B, DCF77 or Pulses, 62.5/ 125um λ 820 nm </v>
      </c>
      <c r="X103" s="12" t="s">
        <v>97</v>
      </c>
    </row>
    <row r="104" spans="1:24" x14ac:dyDescent="0.35">
      <c r="A104" s="10" t="s">
        <v>235</v>
      </c>
      <c r="B104" s="10" t="s">
        <v>236</v>
      </c>
      <c r="C104" s="11" t="str">
        <f t="shared" si="29"/>
        <v>Exp 2</v>
      </c>
      <c r="D104" s="11" t="str">
        <f t="shared" si="30"/>
        <v>TCXO</v>
      </c>
      <c r="E104" s="11" t="str">
        <f t="shared" si="32"/>
        <v>High (AC), IEC320, 85-250 Vac/90-300 Vdc</v>
      </c>
      <c r="F104" s="11" t="str">
        <f t="shared" si="32"/>
        <v>Not Fitted</v>
      </c>
      <c r="G104" s="11" t="str">
        <f t="shared" si="31"/>
        <v>Security Enabled</v>
      </c>
      <c r="H104" s="11" t="str">
        <f t="shared" si="33"/>
        <v>BNC, DC IRIG-B, DCF77 or Pulse, TTL: 0-5V, 150mA</v>
      </c>
      <c r="I104" s="11" t="str">
        <f t="shared" si="33"/>
        <v>BNC, DC IRIG-B, DCF77 or Pulse, TTL: 0-5V, 150mA</v>
      </c>
      <c r="J104" s="12" t="s">
        <v>27</v>
      </c>
      <c r="K104" s="12" t="s">
        <v>28</v>
      </c>
      <c r="L104" s="12" t="s">
        <v>29</v>
      </c>
      <c r="M104" s="12" t="s">
        <v>30</v>
      </c>
      <c r="N104" s="12" t="s">
        <v>31</v>
      </c>
      <c r="O104" s="12" t="s">
        <v>32</v>
      </c>
      <c r="P104" s="12" t="s">
        <v>33</v>
      </c>
      <c r="Q104" s="12" t="s">
        <v>96</v>
      </c>
      <c r="R104" s="12" t="s">
        <v>96</v>
      </c>
      <c r="S104" s="11" t="str">
        <f t="shared" si="28"/>
        <v>BNC, DC IRIG-B, DCF77 or Pulse, TTL: 0-5V, 150mA</v>
      </c>
      <c r="T104" s="11" t="str">
        <f t="shared" si="27"/>
        <v>BNC, DC IRIG-B or AM IRIG-B, TTL: 0-5V, 25mA or 8Vpp Internal Impedence 120Ω</v>
      </c>
      <c r="U104" s="11" t="str">
        <f t="shared" si="27"/>
        <v>BNC, DC IRIG-B or AM IRIG-B, TTL: 0-5V, 25mA or 8Vpp Internal Impedence 120Ω</v>
      </c>
      <c r="V104" s="11" t="str">
        <f t="shared" si="27"/>
        <v>BNC, DC IRIG-B or AM IRIG-B, TTL: 0-5V, 25mA or 8Vpp Internal Impedence 120Ω</v>
      </c>
      <c r="W104" s="11" t="str">
        <f t="shared" si="27"/>
        <v>BNC, DC IRIG-B or AM IRIG-B, TTL: 0-5V, 25mA or 8Vpp Internal Impedence 120Ω</v>
      </c>
      <c r="X104" s="12" t="s">
        <v>97</v>
      </c>
    </row>
    <row r="105" spans="1:24" x14ac:dyDescent="0.35">
      <c r="A105" s="10" t="s">
        <v>237</v>
      </c>
      <c r="B105" s="10" t="s">
        <v>238</v>
      </c>
      <c r="C105" s="11" t="str">
        <f t="shared" si="29"/>
        <v>Exp 2</v>
      </c>
      <c r="D105" s="11" t="str">
        <f t="shared" si="30"/>
        <v>TCXO</v>
      </c>
      <c r="E105" s="11" t="str">
        <f t="shared" si="32"/>
        <v>High (AC), IEC320, 85-250 Vac/90-300 Vdc</v>
      </c>
      <c r="F105" s="11" t="str">
        <f t="shared" si="32"/>
        <v>Not Fitted</v>
      </c>
      <c r="G105" s="11" t="str">
        <f t="shared" si="31"/>
        <v>Security Enabled</v>
      </c>
      <c r="H105" s="11" t="str">
        <f t="shared" si="33"/>
        <v>BNC, DC IRIG-B, DCF77 or Pulse, TTL: 0-5V, 150mA</v>
      </c>
      <c r="I105" s="11" t="str">
        <f t="shared" si="33"/>
        <v xml:space="preserve">ST Fibre,Unmodulated IRIG-B, DCF77 or Pulses, 62.5/ 125um λ 820 nm </v>
      </c>
      <c r="J105" s="12" t="s">
        <v>27</v>
      </c>
      <c r="K105" s="12" t="s">
        <v>28</v>
      </c>
      <c r="L105" s="12" t="s">
        <v>29</v>
      </c>
      <c r="M105" s="12" t="s">
        <v>30</v>
      </c>
      <c r="N105" s="12" t="s">
        <v>31</v>
      </c>
      <c r="O105" s="12" t="s">
        <v>32</v>
      </c>
      <c r="P105" s="12" t="s">
        <v>33</v>
      </c>
      <c r="Q105" s="12" t="s">
        <v>96</v>
      </c>
      <c r="R105" s="12" t="s">
        <v>96</v>
      </c>
      <c r="S105" s="11" t="str">
        <f t="shared" si="28"/>
        <v>BNC, DC IRIG-B, DCF77 or Pulse, TTL: 0-5V, 150mA</v>
      </c>
      <c r="T105" s="11" t="str">
        <f t="shared" si="27"/>
        <v>BNC, DC IRIG-B or AM IRIG-B, TTL: 0-5V, 25mA or 8Vpp Internal Impedence 120Ω</v>
      </c>
      <c r="U105" s="11" t="str">
        <f t="shared" si="27"/>
        <v>BNC, DC IRIG-B or AM IRIG-B, TTL: 0-5V, 25mA or 8Vpp Internal Impedence 120Ω</v>
      </c>
      <c r="V105" s="11" t="str">
        <f t="shared" si="27"/>
        <v xml:space="preserve">ST Fibre,Unmodulated IRIG-B, DCF77 or Pulses, 62.5/ 125um λ 820 nm </v>
      </c>
      <c r="W105" s="11" t="str">
        <f t="shared" si="27"/>
        <v xml:space="preserve">ST Fibre,Unmodulated IRIG-B, DCF77 or Pulses, 62.5/ 125um λ 820 nm </v>
      </c>
      <c r="X105" s="12" t="s">
        <v>97</v>
      </c>
    </row>
    <row r="106" spans="1:24" x14ac:dyDescent="0.35">
      <c r="A106" s="10" t="s">
        <v>239</v>
      </c>
      <c r="B106" s="10" t="s">
        <v>240</v>
      </c>
      <c r="C106" s="11" t="str">
        <f t="shared" si="29"/>
        <v>Exp 2</v>
      </c>
      <c r="D106" s="11" t="str">
        <f t="shared" si="30"/>
        <v>TCXO</v>
      </c>
      <c r="E106" s="11" t="str">
        <f t="shared" si="32"/>
        <v>High (AC), IEC320, 85-250 Vac/90-300 Vdc</v>
      </c>
      <c r="F106" s="11" t="str">
        <f t="shared" si="32"/>
        <v>Not Fitted</v>
      </c>
      <c r="G106" s="11" t="str">
        <f t="shared" si="31"/>
        <v>Security Enabled</v>
      </c>
      <c r="H106" s="11" t="str">
        <f t="shared" si="33"/>
        <v>BNC, DC IRIG-B, DCF77 or Pulse, TTL: 0-5V, 150mA</v>
      </c>
      <c r="I106" s="11" t="str">
        <f t="shared" si="33"/>
        <v xml:space="preserve">ST Fibre,Unmodulated IRIG-B, DCF77 or Pulses, 62.5/ 125um λ 820 nm </v>
      </c>
      <c r="J106" s="12" t="s">
        <v>27</v>
      </c>
      <c r="K106" s="12" t="s">
        <v>28</v>
      </c>
      <c r="L106" s="12" t="s">
        <v>29</v>
      </c>
      <c r="M106" s="12" t="s">
        <v>30</v>
      </c>
      <c r="N106" s="12" t="s">
        <v>31</v>
      </c>
      <c r="O106" s="12" t="s">
        <v>32</v>
      </c>
      <c r="P106" s="12" t="s">
        <v>33</v>
      </c>
      <c r="Q106" s="12" t="s">
        <v>96</v>
      </c>
      <c r="R106" s="12" t="s">
        <v>96</v>
      </c>
      <c r="S106" s="11" t="str">
        <f t="shared" si="28"/>
        <v xml:space="preserve">ST Fibre,Unmodulated IRIG-B, DCF77 or Pulses, 62.5/ 125um λ 820 nm </v>
      </c>
      <c r="T106" s="11" t="str">
        <f t="shared" si="27"/>
        <v xml:space="preserve">ST Fibre,Unmodulated IRIG-B, DCF77 or Pulses, 62.5/ 125um λ 820 nm </v>
      </c>
      <c r="U106" s="11" t="str">
        <f t="shared" si="27"/>
        <v>BNC, DC IRIG-B or AM IRIG-B, TTL: 0-5V, 25mA or 8Vpp Internal Impedence 120Ω</v>
      </c>
      <c r="V106" s="11" t="str">
        <f t="shared" si="27"/>
        <v>BNC, DC IRIG-B or AM IRIG-B, TTL: 0-5V, 25mA or 8Vpp Internal Impedence 120Ω</v>
      </c>
      <c r="W106" s="11" t="str">
        <f t="shared" si="27"/>
        <v>BNC, DC IRIG-B or AM IRIG-B, TTL: 0-5V, 25mA or 8Vpp Internal Impedence 120Ω</v>
      </c>
      <c r="X106" s="12" t="s">
        <v>97</v>
      </c>
    </row>
    <row r="107" spans="1:24" x14ac:dyDescent="0.35">
      <c r="A107" s="10" t="s">
        <v>241</v>
      </c>
      <c r="B107" s="10" t="s">
        <v>242</v>
      </c>
      <c r="C107" s="11" t="str">
        <f t="shared" si="29"/>
        <v>Exp 2</v>
      </c>
      <c r="D107" s="11" t="str">
        <f t="shared" si="30"/>
        <v>TCXO</v>
      </c>
      <c r="E107" s="11" t="str">
        <f t="shared" si="32"/>
        <v>High (AC), IEC320, 85-250 Vac/90-300 Vdc</v>
      </c>
      <c r="F107" s="11" t="str">
        <f t="shared" si="32"/>
        <v>Not Fitted</v>
      </c>
      <c r="G107" s="11" t="str">
        <f t="shared" si="31"/>
        <v>Security Enabled</v>
      </c>
      <c r="H107" s="11" t="str">
        <f t="shared" si="33"/>
        <v>BNC, DC IRIG-B, DCF77 or Pulse, TTL: 0-5V, 150mA</v>
      </c>
      <c r="I107" s="11" t="str">
        <f t="shared" si="33"/>
        <v>2 Pin, DC IRIG-B, DCF77 or Pulse, RS422/485: +/-5V</v>
      </c>
      <c r="J107" s="12" t="s">
        <v>27</v>
      </c>
      <c r="K107" s="12" t="s">
        <v>28</v>
      </c>
      <c r="L107" s="12" t="s">
        <v>29</v>
      </c>
      <c r="M107" s="12" t="s">
        <v>30</v>
      </c>
      <c r="N107" s="12" t="s">
        <v>31</v>
      </c>
      <c r="O107" s="12" t="s">
        <v>32</v>
      </c>
      <c r="P107" s="12" t="s">
        <v>33</v>
      </c>
      <c r="Q107" s="12" t="s">
        <v>96</v>
      </c>
      <c r="R107" s="12" t="s">
        <v>96</v>
      </c>
      <c r="S107" s="11" t="str">
        <f t="shared" si="28"/>
        <v>BNC, DC IRIG-B, DCF77 or Pulse, TTL: 0-5V, 150mA</v>
      </c>
      <c r="T107" s="11" t="str">
        <f t="shared" si="27"/>
        <v>BNC, DC IRIG-B or AM IRIG-B, TTL: 0-5V, 25mA or 8Vpp Internal Impedence 120Ω</v>
      </c>
      <c r="U107" s="11" t="str">
        <f t="shared" si="27"/>
        <v>BNC, DC IRIG-B or AM IRIG-B, TTL: 0-5V, 25mA or 8Vpp Internal Impedence 120Ω</v>
      </c>
      <c r="V107" s="11" t="str">
        <f t="shared" si="27"/>
        <v>BNC, DC IRIG-B or AM IRIG-B, TTL: 0-5V, 25mA or 8Vpp Internal Impedence 120Ω</v>
      </c>
      <c r="W107" s="11" t="str">
        <f t="shared" si="27"/>
        <v>BNC, DC IRIG-B or AM IRIG-B, TTL: 0-5V, 25mA or 8Vpp Internal Impedence 120Ω</v>
      </c>
      <c r="X107" s="12" t="s">
        <v>97</v>
      </c>
    </row>
    <row r="108" spans="1:24" x14ac:dyDescent="0.35">
      <c r="A108" s="10" t="s">
        <v>243</v>
      </c>
      <c r="B108" s="10" t="s">
        <v>244</v>
      </c>
      <c r="C108" s="11" t="str">
        <f t="shared" si="29"/>
        <v>Exp 2</v>
      </c>
      <c r="D108" s="11" t="str">
        <f t="shared" si="30"/>
        <v>TCXO</v>
      </c>
      <c r="E108" s="11" t="str">
        <f t="shared" si="32"/>
        <v>High (AC), IEC320, 85-250 Vac/90-300 Vdc</v>
      </c>
      <c r="F108" s="11" t="str">
        <f t="shared" si="32"/>
        <v>Not Fitted</v>
      </c>
      <c r="G108" s="11" t="str">
        <f t="shared" si="31"/>
        <v>Security Enabled</v>
      </c>
      <c r="H108" s="11" t="str">
        <f t="shared" si="33"/>
        <v xml:space="preserve">ST Fibre,Unmodulated IRIG-B, DCF77 or Pulses, 62.5/ 125um λ 820 nm </v>
      </c>
      <c r="I108" s="11" t="str">
        <f t="shared" si="33"/>
        <v xml:space="preserve">ST Fibre,Unmodulated IRIG-B, DCF77 or Pulses, 62.5/ 125um λ 820 nm </v>
      </c>
      <c r="J108" s="12" t="s">
        <v>27</v>
      </c>
      <c r="K108" s="12" t="s">
        <v>28</v>
      </c>
      <c r="L108" s="12" t="s">
        <v>29</v>
      </c>
      <c r="M108" s="12" t="s">
        <v>30</v>
      </c>
      <c r="N108" s="12" t="s">
        <v>31</v>
      </c>
      <c r="O108" s="12" t="s">
        <v>32</v>
      </c>
      <c r="P108" s="12" t="s">
        <v>33</v>
      </c>
      <c r="Q108" s="12" t="s">
        <v>96</v>
      </c>
      <c r="R108" s="12" t="s">
        <v>96</v>
      </c>
      <c r="S108" s="11" t="str">
        <f t="shared" si="28"/>
        <v xml:space="preserve">ST Fibre,Unmodulated IRIG-B, DCF77 or Pulses, 62.5/ 125um λ 820 nm </v>
      </c>
      <c r="T108" s="11" t="str">
        <f t="shared" si="27"/>
        <v xml:space="preserve">ST Fibre,Unmodulated IRIG-B, DCF77 or Pulses, 62.5/ 125um λ 820 nm </v>
      </c>
      <c r="U108" s="11" t="str">
        <f t="shared" si="27"/>
        <v xml:space="preserve">ST Fibre,Unmodulated IRIG-B, DCF77 or Pulses, 62.5/ 125um λ 820 nm </v>
      </c>
      <c r="V108" s="11" t="str">
        <f t="shared" si="27"/>
        <v xml:space="preserve">ST Fibre,Unmodulated IRIG-B, DCF77 or Pulses, 62.5/ 125um λ 820 nm </v>
      </c>
      <c r="W108" s="11" t="str">
        <f t="shared" si="27"/>
        <v xml:space="preserve">ST Fibre,Unmodulated IRIG-B, DCF77 or Pulses, 62.5/ 125um λ 820 nm </v>
      </c>
      <c r="X108" s="12" t="s">
        <v>97</v>
      </c>
    </row>
    <row r="109" spans="1:24" x14ac:dyDescent="0.35">
      <c r="A109" s="10" t="s">
        <v>245</v>
      </c>
      <c r="B109" s="10" t="s">
        <v>246</v>
      </c>
      <c r="C109" s="11" t="str">
        <f t="shared" si="29"/>
        <v>Exp 2</v>
      </c>
      <c r="D109" s="11" t="str">
        <f t="shared" si="30"/>
        <v>OXCO</v>
      </c>
      <c r="E109" s="11" t="str">
        <f t="shared" si="32"/>
        <v>High, 2 Pin, 90-300 Vdc</v>
      </c>
      <c r="F109" s="11" t="str">
        <f t="shared" si="32"/>
        <v>Not Fitted</v>
      </c>
      <c r="G109" s="11" t="str">
        <f t="shared" si="31"/>
        <v>Security Enabled</v>
      </c>
      <c r="H109" s="11" t="str">
        <f t="shared" si="33"/>
        <v xml:space="preserve">ST Fibre,Unmodulated IRIG-B, DCF77 or Pulses, 62.5/ 125um λ 820 nm </v>
      </c>
      <c r="I109" s="11" t="str">
        <f t="shared" si="33"/>
        <v xml:space="preserve">ST Fibre,Unmodulated IRIG-B, DCF77 or Pulses, 62.5/ 125um λ 820 nm </v>
      </c>
      <c r="J109" s="12" t="s">
        <v>27</v>
      </c>
      <c r="K109" s="12" t="s">
        <v>28</v>
      </c>
      <c r="L109" s="12" t="s">
        <v>29</v>
      </c>
      <c r="M109" s="12" t="s">
        <v>30</v>
      </c>
      <c r="N109" s="12" t="s">
        <v>31</v>
      </c>
      <c r="O109" s="12" t="s">
        <v>32</v>
      </c>
      <c r="P109" s="12" t="s">
        <v>33</v>
      </c>
      <c r="Q109" s="12" t="s">
        <v>96</v>
      </c>
      <c r="R109" s="12" t="s">
        <v>96</v>
      </c>
      <c r="S109" s="11" t="str">
        <f t="shared" si="28"/>
        <v>BNC, DC IRIG-B, DCF77 or Pulse, TTL: 0-5V, 150mA</v>
      </c>
      <c r="T109" s="11" t="str">
        <f t="shared" si="27"/>
        <v>BNC, DC IRIG-B or AM IRIG-B, TTL: 0-5V, 25mA or 8Vpp Internal Impedence 120Ω</v>
      </c>
      <c r="U109" s="11" t="str">
        <f t="shared" si="27"/>
        <v>BNC, DC IRIG-B or AM IRIG-B, TTL: 0-5V, 25mA or 8Vpp Internal Impedence 120Ω</v>
      </c>
      <c r="V109" s="11" t="str">
        <f t="shared" si="27"/>
        <v>BNC, DC IRIG-B or AM IRIG-B, TTL: 0-5V, 25mA or 8Vpp Internal Impedence 120Ω</v>
      </c>
      <c r="W109" s="11" t="str">
        <f t="shared" si="27"/>
        <v>BNC, DC IRIG-B or AM IRIG-B, TTL: 0-5V, 25mA or 8Vpp Internal Impedence 120Ω</v>
      </c>
      <c r="X109" s="12" t="s">
        <v>97</v>
      </c>
    </row>
    <row r="110" spans="1:24" x14ac:dyDescent="0.35">
      <c r="A110" s="10" t="s">
        <v>247</v>
      </c>
      <c r="B110" s="10" t="s">
        <v>248</v>
      </c>
      <c r="C110" s="11" t="str">
        <f t="shared" si="29"/>
        <v>Exp 2</v>
      </c>
      <c r="D110" s="11" t="str">
        <f t="shared" si="30"/>
        <v>OXCO</v>
      </c>
      <c r="E110" s="11" t="str">
        <f t="shared" si="32"/>
        <v>High, 2 Pin, 90-300 Vdc</v>
      </c>
      <c r="F110" s="11" t="str">
        <f t="shared" si="32"/>
        <v>Not Fitted</v>
      </c>
      <c r="G110" s="11" t="str">
        <f t="shared" si="31"/>
        <v>Security Enabled</v>
      </c>
      <c r="H110" s="11" t="str">
        <f t="shared" si="33"/>
        <v xml:space="preserve">ST Fibre,Unmodulated IRIG-B, DCF77 or Pulses, 62.5/ 125um λ 820 nm </v>
      </c>
      <c r="I110" s="11" t="str">
        <f t="shared" si="33"/>
        <v xml:space="preserve">ST Fibre,Unmodulated IRIG-B, DCF77 or Pulses, 62.5/ 125um λ 820 nm </v>
      </c>
      <c r="J110" s="12" t="s">
        <v>27</v>
      </c>
      <c r="K110" s="12" t="s">
        <v>28</v>
      </c>
      <c r="L110" s="12" t="s">
        <v>29</v>
      </c>
      <c r="M110" s="12" t="s">
        <v>30</v>
      </c>
      <c r="N110" s="12" t="s">
        <v>31</v>
      </c>
      <c r="O110" s="12" t="s">
        <v>32</v>
      </c>
      <c r="P110" s="12" t="s">
        <v>33</v>
      </c>
      <c r="Q110" s="12" t="s">
        <v>96</v>
      </c>
      <c r="R110" s="12" t="s">
        <v>96</v>
      </c>
      <c r="S110" s="11" t="str">
        <f t="shared" si="28"/>
        <v>BNC, DC IRIG-B, DCF77 or Pulse, TTL: 0-5V, 150mA</v>
      </c>
      <c r="T110" s="11" t="str">
        <f t="shared" si="27"/>
        <v>BNC, DC IRIG-B or AM IRIG-B, TTL: 0-5V, 25mA or 8Vpp Internal Impedence 120Ω</v>
      </c>
      <c r="U110" s="11" t="str">
        <f t="shared" si="27"/>
        <v>BNC, DC IRIG-B or AM IRIG-B, TTL: 0-5V, 25mA or 8Vpp Internal Impedence 120Ω</v>
      </c>
      <c r="V110" s="11" t="str">
        <f t="shared" si="27"/>
        <v>BNC, DC IRIG-B or AM IRIG-B, TTL: 0-5V, 25mA or 8Vpp Internal Impedence 120Ω</v>
      </c>
      <c r="W110" s="11" t="str">
        <f t="shared" si="27"/>
        <v>BNC, DC IRIG-B or AM IRIG-B, TTL: 0-5V, 25mA or 8Vpp Internal Impedence 120Ω</v>
      </c>
      <c r="X110" s="12" t="s">
        <v>97</v>
      </c>
    </row>
    <row r="111" spans="1:24" x14ac:dyDescent="0.35">
      <c r="A111" s="10" t="s">
        <v>249</v>
      </c>
      <c r="B111" s="10" t="s">
        <v>250</v>
      </c>
      <c r="C111" s="11" t="str">
        <f t="shared" si="29"/>
        <v>Exp 2</v>
      </c>
      <c r="D111" s="11" t="str">
        <f t="shared" si="30"/>
        <v>OXCO</v>
      </c>
      <c r="E111" s="11" t="str">
        <f t="shared" si="32"/>
        <v>High (AC), IEC320, 85-250 Vac/90-300 Vdc</v>
      </c>
      <c r="F111" s="11" t="str">
        <f t="shared" si="32"/>
        <v>Not Fitted</v>
      </c>
      <c r="G111" s="11" t="str">
        <f t="shared" si="31"/>
        <v>Security Enabled</v>
      </c>
      <c r="H111" s="11" t="str">
        <f t="shared" si="33"/>
        <v>BNC, DC IRIG-B, DCF77 or Pulse, TTL: 0-5V, 150mA</v>
      </c>
      <c r="I111" s="11" t="str">
        <f t="shared" si="33"/>
        <v>BNC, DC IRIG-B, DCF77 or Pulse, TTL: 0-5V, 150mA</v>
      </c>
      <c r="J111" s="12" t="s">
        <v>27</v>
      </c>
      <c r="K111" s="12" t="s">
        <v>28</v>
      </c>
      <c r="L111" s="12" t="s">
        <v>29</v>
      </c>
      <c r="M111" s="12" t="s">
        <v>30</v>
      </c>
      <c r="N111" s="12" t="s">
        <v>31</v>
      </c>
      <c r="O111" s="12" t="s">
        <v>32</v>
      </c>
      <c r="P111" s="12" t="s">
        <v>33</v>
      </c>
      <c r="Q111" s="12" t="s">
        <v>96</v>
      </c>
      <c r="R111" s="12" t="s">
        <v>96</v>
      </c>
      <c r="S111" s="11" t="str">
        <f t="shared" si="28"/>
        <v>BNC, DC IRIG-B, DCF77 or Pulse, TTL: 0-5V, 150mA</v>
      </c>
      <c r="T111" s="11" t="str">
        <f t="shared" si="27"/>
        <v>BNC, DC IRIG-B or AM IRIG-B, TTL: 0-5V, 25mA or 8Vpp Internal Impedence 120Ω</v>
      </c>
      <c r="U111" s="11" t="str">
        <f t="shared" si="27"/>
        <v>BNC, DC IRIG-B or AM IRIG-B, TTL: 0-5V, 25mA or 8Vpp Internal Impedence 120Ω</v>
      </c>
      <c r="V111" s="11" t="str">
        <f t="shared" si="27"/>
        <v>BNC, DC IRIG-B or AM IRIG-B, TTL: 0-5V, 25mA or 8Vpp Internal Impedence 120Ω</v>
      </c>
      <c r="W111" s="11" t="str">
        <f t="shared" si="27"/>
        <v>BNC, DC IRIG-B or AM IRIG-B, TTL: 0-5V, 25mA or 8Vpp Internal Impedence 120Ω</v>
      </c>
      <c r="X111" s="12" t="s">
        <v>97</v>
      </c>
    </row>
    <row r="112" spans="1:24" x14ac:dyDescent="0.35">
      <c r="A112" s="10" t="s">
        <v>251</v>
      </c>
      <c r="B112" s="10" t="s">
        <v>252</v>
      </c>
      <c r="C112" s="11" t="str">
        <f t="shared" si="29"/>
        <v>Exp 2</v>
      </c>
      <c r="D112" s="11" t="str">
        <f t="shared" si="30"/>
        <v>OXCO</v>
      </c>
      <c r="E112" s="11" t="str">
        <f t="shared" si="32"/>
        <v>High (AC), IEC320, 85-250 Vac/90-300 Vdc</v>
      </c>
      <c r="F112" s="11" t="str">
        <f t="shared" si="32"/>
        <v>Not Fitted</v>
      </c>
      <c r="G112" s="11" t="str">
        <f t="shared" si="31"/>
        <v>Security Enabled</v>
      </c>
      <c r="H112" s="11" t="str">
        <f t="shared" si="33"/>
        <v>BNC, DC IRIG-B, DCF77 or Pulse, TTL: 0-5V, 150mA</v>
      </c>
      <c r="I112" s="11" t="str">
        <f t="shared" si="33"/>
        <v>BNC, DC IRIG-B, DCF77 or Pulse, TTL: 0-5V, 150mA</v>
      </c>
      <c r="J112" s="12" t="s">
        <v>27</v>
      </c>
      <c r="K112" s="12" t="s">
        <v>28</v>
      </c>
      <c r="L112" s="12" t="s">
        <v>29</v>
      </c>
      <c r="M112" s="12" t="s">
        <v>30</v>
      </c>
      <c r="N112" s="12" t="s">
        <v>31</v>
      </c>
      <c r="O112" s="12" t="s">
        <v>32</v>
      </c>
      <c r="P112" s="12" t="s">
        <v>33</v>
      </c>
      <c r="Q112" s="12" t="s">
        <v>96</v>
      </c>
      <c r="R112" s="12" t="s">
        <v>96</v>
      </c>
      <c r="S112" s="11" t="str">
        <f t="shared" si="28"/>
        <v>BNC, DC IRIG-B, DCF77 or Pulse, TTL: 0-5V, 150mA</v>
      </c>
      <c r="T112" s="11" t="str">
        <f t="shared" si="27"/>
        <v>BNC, DC IRIG-B or AM IRIG-B, TTL: 0-5V, 25mA or 8Vpp Internal Impedence 120Ω</v>
      </c>
      <c r="U112" s="11" t="str">
        <f t="shared" si="27"/>
        <v>BNC, DC IRIG-B or AM IRIG-B, TTL: 0-5V, 25mA or 8Vpp Internal Impedence 120Ω</v>
      </c>
      <c r="V112" s="11" t="str">
        <f t="shared" si="27"/>
        <v>BNC, DC IRIG-B or AM IRIG-B, TTL: 0-5V, 25mA or 8Vpp Internal Impedence 120Ω</v>
      </c>
      <c r="W112" s="11" t="str">
        <f t="shared" si="27"/>
        <v>BNC, DC IRIG-B or AM IRIG-B, TTL: 0-5V, 25mA or 8Vpp Internal Impedence 120Ω</v>
      </c>
      <c r="X112" s="12" t="s">
        <v>97</v>
      </c>
    </row>
    <row r="113" spans="1:24" x14ac:dyDescent="0.35">
      <c r="A113" s="10" t="s">
        <v>253</v>
      </c>
      <c r="B113" s="10" t="s">
        <v>254</v>
      </c>
      <c r="C113" s="11" t="str">
        <f t="shared" si="29"/>
        <v>Exp 2</v>
      </c>
      <c r="D113" s="11" t="str">
        <f t="shared" si="30"/>
        <v>TCXO</v>
      </c>
      <c r="E113" s="11" t="str">
        <f t="shared" si="32"/>
        <v>High, 2 Pin, 90-300 Vdc</v>
      </c>
      <c r="F113" s="11" t="str">
        <f t="shared" si="32"/>
        <v>Not Fitted</v>
      </c>
      <c r="G113" s="11" t="str">
        <f t="shared" si="31"/>
        <v>Security Enabled</v>
      </c>
      <c r="H113" s="11" t="str">
        <f t="shared" si="33"/>
        <v xml:space="preserve">ST Fibre,Unmodulated IRIG-B, DCF77 or Pulses, 62.5/ 125um λ 820 nm </v>
      </c>
      <c r="I113" s="11" t="str">
        <f t="shared" si="33"/>
        <v xml:space="preserve">ST Fibre,Unmodulated IRIG-B, DCF77 or Pulses, 62.5/ 125um λ 820 nm </v>
      </c>
      <c r="J113" s="12" t="s">
        <v>27</v>
      </c>
      <c r="K113" s="12" t="s">
        <v>28</v>
      </c>
      <c r="L113" s="12" t="s">
        <v>29</v>
      </c>
      <c r="M113" s="12" t="s">
        <v>30</v>
      </c>
      <c r="N113" s="12" t="s">
        <v>31</v>
      </c>
      <c r="O113" s="12" t="s">
        <v>32</v>
      </c>
      <c r="P113" s="12" t="s">
        <v>33</v>
      </c>
      <c r="Q113" s="12" t="s">
        <v>96</v>
      </c>
      <c r="R113" s="12" t="s">
        <v>96</v>
      </c>
      <c r="S113" s="11" t="str">
        <f t="shared" si="28"/>
        <v>BNC, DC IRIG-B, DCF77 or Pulse, TTL: 0-5V, 150mA</v>
      </c>
      <c r="T113" s="11" t="str">
        <f t="shared" ref="T113:W118" si="34">IF(RIGHT(LEFT($A113,T$1),1)="B","BNC, DC IRIG-B or AM IRIG-B, TTL: 0-5V, 25mA or 8Vpp Internal Impedence 120Ω","ST Fibre,Unmodulated IRIG-B, DCF77 or Pulses, 62.5/ 125um λ 820 nm ")</f>
        <v>BNC, DC IRIG-B or AM IRIG-B, TTL: 0-5V, 25mA or 8Vpp Internal Impedence 120Ω</v>
      </c>
      <c r="U113" s="11" t="str">
        <f t="shared" si="34"/>
        <v>BNC, DC IRIG-B or AM IRIG-B, TTL: 0-5V, 25mA or 8Vpp Internal Impedence 120Ω</v>
      </c>
      <c r="V113" s="11" t="str">
        <f t="shared" si="34"/>
        <v>BNC, DC IRIG-B or AM IRIG-B, TTL: 0-5V, 25mA or 8Vpp Internal Impedence 120Ω</v>
      </c>
      <c r="W113" s="11" t="str">
        <f t="shared" si="34"/>
        <v>BNC, DC IRIG-B or AM IRIG-B, TTL: 0-5V, 25mA or 8Vpp Internal Impedence 120Ω</v>
      </c>
      <c r="X113" s="12" t="s">
        <v>97</v>
      </c>
    </row>
    <row r="114" spans="1:24" x14ac:dyDescent="0.35">
      <c r="A114" s="10" t="s">
        <v>255</v>
      </c>
      <c r="B114" s="10" t="s">
        <v>256</v>
      </c>
      <c r="C114" s="11" t="str">
        <f t="shared" si="29"/>
        <v>Exp 2</v>
      </c>
      <c r="D114" s="11" t="str">
        <f t="shared" si="30"/>
        <v>TCXO</v>
      </c>
      <c r="E114" s="11" t="str">
        <f t="shared" si="32"/>
        <v>High, 2 Pin, 90-300 Vdc</v>
      </c>
      <c r="F114" s="11" t="str">
        <f t="shared" si="32"/>
        <v>Not Fitted</v>
      </c>
      <c r="G114" s="11" t="str">
        <f t="shared" si="31"/>
        <v>Security Enabled</v>
      </c>
      <c r="H114" s="11" t="str">
        <f t="shared" si="33"/>
        <v xml:space="preserve">ST Fibre,Unmodulated IRIG-B, DCF77 or Pulses, 62.5/ 125um λ 820 nm </v>
      </c>
      <c r="I114" s="11" t="str">
        <f t="shared" si="33"/>
        <v xml:space="preserve">ST Fibre,Unmodulated IRIG-B, DCF77 or Pulses, 62.5/ 125um λ 820 nm </v>
      </c>
      <c r="J114" s="12" t="s">
        <v>27</v>
      </c>
      <c r="K114" s="12" t="s">
        <v>28</v>
      </c>
      <c r="L114" s="12" t="s">
        <v>29</v>
      </c>
      <c r="M114" s="12" t="s">
        <v>30</v>
      </c>
      <c r="N114" s="12" t="s">
        <v>31</v>
      </c>
      <c r="O114" s="12" t="s">
        <v>32</v>
      </c>
      <c r="P114" s="12" t="s">
        <v>33</v>
      </c>
      <c r="Q114" s="12" t="s">
        <v>96</v>
      </c>
      <c r="R114" s="12" t="s">
        <v>96</v>
      </c>
      <c r="S114" s="11" t="str">
        <f t="shared" si="28"/>
        <v>BNC, DC IRIG-B, DCF77 or Pulse, TTL: 0-5V, 150mA</v>
      </c>
      <c r="T114" s="11" t="str">
        <f t="shared" si="34"/>
        <v>BNC, DC IRIG-B or AM IRIG-B, TTL: 0-5V, 25mA or 8Vpp Internal Impedence 120Ω</v>
      </c>
      <c r="U114" s="11" t="str">
        <f t="shared" si="34"/>
        <v>BNC, DC IRIG-B or AM IRIG-B, TTL: 0-5V, 25mA or 8Vpp Internal Impedence 120Ω</v>
      </c>
      <c r="V114" s="11" t="str">
        <f t="shared" si="34"/>
        <v>BNC, DC IRIG-B or AM IRIG-B, TTL: 0-5V, 25mA or 8Vpp Internal Impedence 120Ω</v>
      </c>
      <c r="W114" s="11" t="str">
        <f t="shared" si="34"/>
        <v>BNC, DC IRIG-B or AM IRIG-B, TTL: 0-5V, 25mA or 8Vpp Internal Impedence 120Ω</v>
      </c>
      <c r="X114" s="12" t="s">
        <v>97</v>
      </c>
    </row>
    <row r="115" spans="1:24" x14ac:dyDescent="0.35">
      <c r="A115" s="13" t="s">
        <v>257</v>
      </c>
      <c r="B115" s="14" t="s">
        <v>258</v>
      </c>
      <c r="C115" s="11" t="str">
        <f t="shared" si="29"/>
        <v>Exp 2</v>
      </c>
      <c r="D115" s="11" t="str">
        <f t="shared" si="30"/>
        <v>TCXO</v>
      </c>
      <c r="E115" s="11" t="str">
        <f t="shared" si="32"/>
        <v>High, 2 Pin, 90-300 Vdc</v>
      </c>
      <c r="F115" s="11" t="str">
        <f t="shared" si="32"/>
        <v>High, 2 Pin, 90-300 Vdc</v>
      </c>
      <c r="G115" s="11" t="str">
        <f t="shared" si="31"/>
        <v>Security Enabled</v>
      </c>
      <c r="H115" s="11" t="str">
        <f t="shared" si="33"/>
        <v xml:space="preserve">ST Fibre,Unmodulated IRIG-B, DCF77 or Pulses, 62.5/ 125um λ 820 nm </v>
      </c>
      <c r="I115" s="11" t="str">
        <f t="shared" si="33"/>
        <v>BNC, DC IRIG-B, DCF77 or Pulse, TTL: 0-5V, 150mA</v>
      </c>
      <c r="J115" s="12" t="s">
        <v>27</v>
      </c>
      <c r="K115" s="12" t="s">
        <v>28</v>
      </c>
      <c r="L115" s="12" t="s">
        <v>29</v>
      </c>
      <c r="M115" s="12" t="s">
        <v>30</v>
      </c>
      <c r="N115" s="12" t="s">
        <v>31</v>
      </c>
      <c r="O115" s="12" t="s">
        <v>32</v>
      </c>
      <c r="P115" s="12" t="s">
        <v>33</v>
      </c>
      <c r="Q115" s="12" t="s">
        <v>96</v>
      </c>
      <c r="R115" s="12" t="s">
        <v>96</v>
      </c>
      <c r="S115" s="11" t="str">
        <f t="shared" si="28"/>
        <v>BNC, DC IRIG-B, DCF77 or Pulse, TTL: 0-5V, 150mA</v>
      </c>
      <c r="T115" s="11" t="str">
        <f t="shared" si="34"/>
        <v>BNC, DC IRIG-B or AM IRIG-B, TTL: 0-5V, 25mA or 8Vpp Internal Impedence 120Ω</v>
      </c>
      <c r="U115" s="11" t="str">
        <f t="shared" si="34"/>
        <v>BNC, DC IRIG-B or AM IRIG-B, TTL: 0-5V, 25mA or 8Vpp Internal Impedence 120Ω</v>
      </c>
      <c r="V115" s="11" t="str">
        <f t="shared" si="34"/>
        <v>BNC, DC IRIG-B or AM IRIG-B, TTL: 0-5V, 25mA or 8Vpp Internal Impedence 120Ω</v>
      </c>
      <c r="W115" s="11" t="str">
        <f t="shared" si="34"/>
        <v>BNC, DC IRIG-B or AM IRIG-B, TTL: 0-5V, 25mA or 8Vpp Internal Impedence 120Ω</v>
      </c>
      <c r="X115" s="12" t="s">
        <v>97</v>
      </c>
    </row>
    <row r="116" spans="1:24" x14ac:dyDescent="0.35">
      <c r="A116" s="13" t="s">
        <v>259</v>
      </c>
      <c r="B116" s="14" t="s">
        <v>260</v>
      </c>
      <c r="C116" s="11" t="str">
        <f t="shared" si="29"/>
        <v>Exp 2</v>
      </c>
      <c r="D116" s="11" t="str">
        <f t="shared" si="30"/>
        <v>TCXO</v>
      </c>
      <c r="E116" s="11" t="str">
        <f t="shared" si="32"/>
        <v>High, 2 Pin, 90-300 Vdc</v>
      </c>
      <c r="F116" s="11" t="str">
        <f t="shared" si="32"/>
        <v>High, 2 Pin, 90-300 Vdc</v>
      </c>
      <c r="G116" s="11" t="str">
        <f t="shared" si="31"/>
        <v>Security Enabled</v>
      </c>
      <c r="H116" s="11" t="str">
        <f t="shared" si="33"/>
        <v xml:space="preserve">ST Fibre,Unmodulated IRIG-B, DCF77 or Pulses, 62.5/ 125um λ 820 nm </v>
      </c>
      <c r="I116" s="11" t="str">
        <f t="shared" si="33"/>
        <v>BNC, DC IRIG-B, DCF77 or Pulse, TTL: 0-5V, 150mA</v>
      </c>
      <c r="J116" s="12" t="s">
        <v>27</v>
      </c>
      <c r="K116" s="12" t="s">
        <v>28</v>
      </c>
      <c r="L116" s="12" t="s">
        <v>29</v>
      </c>
      <c r="M116" s="12" t="s">
        <v>30</v>
      </c>
      <c r="N116" s="12" t="s">
        <v>31</v>
      </c>
      <c r="O116" s="12" t="s">
        <v>32</v>
      </c>
      <c r="P116" s="12" t="s">
        <v>33</v>
      </c>
      <c r="Q116" s="12" t="s">
        <v>96</v>
      </c>
      <c r="R116" s="12" t="s">
        <v>96</v>
      </c>
      <c r="S116" s="11" t="str">
        <f t="shared" si="28"/>
        <v>BNC, DC IRIG-B, DCF77 or Pulse, TTL: 0-5V, 150mA</v>
      </c>
      <c r="T116" s="11" t="str">
        <f t="shared" si="34"/>
        <v>BNC, DC IRIG-B or AM IRIG-B, TTL: 0-5V, 25mA or 8Vpp Internal Impedence 120Ω</v>
      </c>
      <c r="U116" s="11" t="str">
        <f t="shared" si="34"/>
        <v>BNC, DC IRIG-B or AM IRIG-B, TTL: 0-5V, 25mA or 8Vpp Internal Impedence 120Ω</v>
      </c>
      <c r="V116" s="11" t="str">
        <f t="shared" si="34"/>
        <v>BNC, DC IRIG-B or AM IRIG-B, TTL: 0-5V, 25mA or 8Vpp Internal Impedence 120Ω</v>
      </c>
      <c r="W116" s="11" t="str">
        <f t="shared" si="34"/>
        <v>BNC, DC IRIG-B or AM IRIG-B, TTL: 0-5V, 25mA or 8Vpp Internal Impedence 120Ω</v>
      </c>
      <c r="X116" s="12" t="s">
        <v>97</v>
      </c>
    </row>
    <row r="117" spans="1:24" x14ac:dyDescent="0.35">
      <c r="A117" s="13" t="s">
        <v>261</v>
      </c>
      <c r="B117" s="14" t="s">
        <v>262</v>
      </c>
      <c r="C117" s="11" t="str">
        <f t="shared" si="29"/>
        <v>Exp 2</v>
      </c>
      <c r="D117" s="11" t="str">
        <f t="shared" si="30"/>
        <v>TCXO</v>
      </c>
      <c r="E117" s="11" t="str">
        <f t="shared" si="32"/>
        <v>High, 2 Pin, 90-300 Vdc</v>
      </c>
      <c r="F117" s="11" t="str">
        <f t="shared" si="32"/>
        <v>Not Fitted</v>
      </c>
      <c r="G117" s="11" t="str">
        <f t="shared" si="31"/>
        <v>Security Enabled</v>
      </c>
      <c r="H117" s="11" t="str">
        <f t="shared" si="33"/>
        <v>2 Pin, DC IRIG-B, DCF77 or Pulse, RS422/485: +/-5V</v>
      </c>
      <c r="I117" s="11" t="str">
        <f t="shared" si="33"/>
        <v>2 Pin, DC IRIG-B, DCF77 or Pulse, RS422/485: +/-5V</v>
      </c>
      <c r="J117" s="12" t="s">
        <v>27</v>
      </c>
      <c r="K117" s="12" t="s">
        <v>28</v>
      </c>
      <c r="L117" s="12" t="s">
        <v>29</v>
      </c>
      <c r="M117" s="12" t="s">
        <v>30</v>
      </c>
      <c r="N117" s="12" t="s">
        <v>31</v>
      </c>
      <c r="O117" s="12" t="s">
        <v>32</v>
      </c>
      <c r="P117" s="12" t="s">
        <v>33</v>
      </c>
      <c r="Q117" s="12" t="s">
        <v>96</v>
      </c>
      <c r="R117" s="12" t="s">
        <v>96</v>
      </c>
      <c r="S117" s="11" t="str">
        <f t="shared" si="28"/>
        <v>BNC, DC IRIG-B, DCF77 or Pulse, TTL: 0-5V, 150mA</v>
      </c>
      <c r="T117" s="11" t="str">
        <f t="shared" si="34"/>
        <v>BNC, DC IRIG-B or AM IRIG-B, TTL: 0-5V, 25mA or 8Vpp Internal Impedence 120Ω</v>
      </c>
      <c r="U117" s="11" t="str">
        <f t="shared" si="34"/>
        <v>BNC, DC IRIG-B or AM IRIG-B, TTL: 0-5V, 25mA or 8Vpp Internal Impedence 120Ω</v>
      </c>
      <c r="V117" s="11" t="str">
        <f t="shared" si="34"/>
        <v>BNC, DC IRIG-B or AM IRIG-B, TTL: 0-5V, 25mA or 8Vpp Internal Impedence 120Ω</v>
      </c>
      <c r="W117" s="11" t="str">
        <f t="shared" si="34"/>
        <v>BNC, DC IRIG-B or AM IRIG-B, TTL: 0-5V, 25mA or 8Vpp Internal Impedence 120Ω</v>
      </c>
      <c r="X117" s="12" t="s">
        <v>97</v>
      </c>
    </row>
    <row r="118" spans="1:24" x14ac:dyDescent="0.35">
      <c r="A118" s="13" t="s">
        <v>263</v>
      </c>
      <c r="B118" s="14" t="s">
        <v>264</v>
      </c>
      <c r="C118" s="11" t="str">
        <f t="shared" si="29"/>
        <v>Exp 2</v>
      </c>
      <c r="D118" s="11" t="str">
        <f t="shared" si="30"/>
        <v>TCXO</v>
      </c>
      <c r="E118" s="11" t="str">
        <f t="shared" si="32"/>
        <v>High, 2 Pin, 90-300 Vdc</v>
      </c>
      <c r="F118" s="11" t="str">
        <f t="shared" si="32"/>
        <v>Not Fitted</v>
      </c>
      <c r="G118" s="11" t="str">
        <f t="shared" si="31"/>
        <v>Security Enabled</v>
      </c>
      <c r="H118" s="11" t="str">
        <f t="shared" si="33"/>
        <v>2 Pin, DC IRIG-B, DCF77 or Pulse, RS422/485: +/-5V</v>
      </c>
      <c r="I118" s="11" t="str">
        <f t="shared" si="33"/>
        <v>2 Pin, DC IRIG-B, DCF77 or Pulse, RS422/485: +/-5V</v>
      </c>
      <c r="J118" s="12" t="s">
        <v>27</v>
      </c>
      <c r="K118" s="12" t="s">
        <v>28</v>
      </c>
      <c r="L118" s="12" t="s">
        <v>29</v>
      </c>
      <c r="M118" s="12" t="s">
        <v>30</v>
      </c>
      <c r="N118" s="12" t="s">
        <v>31</v>
      </c>
      <c r="O118" s="12" t="s">
        <v>32</v>
      </c>
      <c r="P118" s="12" t="s">
        <v>33</v>
      </c>
      <c r="Q118" s="12" t="s">
        <v>96</v>
      </c>
      <c r="R118" s="12" t="s">
        <v>96</v>
      </c>
      <c r="S118" s="11" t="str">
        <f t="shared" si="28"/>
        <v>BNC, DC IRIG-B, DCF77 or Pulse, TTL: 0-5V, 150mA</v>
      </c>
      <c r="T118" s="11" t="str">
        <f t="shared" si="34"/>
        <v>BNC, DC IRIG-B or AM IRIG-B, TTL: 0-5V, 25mA or 8Vpp Internal Impedence 120Ω</v>
      </c>
      <c r="U118" s="11" t="str">
        <f t="shared" si="34"/>
        <v>BNC, DC IRIG-B or AM IRIG-B, TTL: 0-5V, 25mA or 8Vpp Internal Impedence 120Ω</v>
      </c>
      <c r="V118" s="11" t="str">
        <f t="shared" si="34"/>
        <v>BNC, DC IRIG-B or AM IRIG-B, TTL: 0-5V, 25mA or 8Vpp Internal Impedence 120Ω</v>
      </c>
      <c r="W118" s="11" t="str">
        <f t="shared" si="34"/>
        <v>BNC, DC IRIG-B or AM IRIG-B, TTL: 0-5V, 25mA or 8Vpp Internal Impedence 120Ω</v>
      </c>
      <c r="X118" s="12" t="s">
        <v>97</v>
      </c>
    </row>
    <row r="119" spans="1:24" x14ac:dyDescent="0.35">
      <c r="U119" s="2"/>
      <c r="V119" s="2"/>
      <c r="W119" s="2"/>
    </row>
    <row r="120" spans="1:24" x14ac:dyDescent="0.35">
      <c r="U120" s="2"/>
      <c r="V120" s="2"/>
      <c r="W120" s="2"/>
    </row>
    <row r="121" spans="1:24" x14ac:dyDescent="0.35">
      <c r="U121" s="2"/>
      <c r="V121" s="2"/>
      <c r="W121" s="2"/>
    </row>
    <row r="122" spans="1:24" x14ac:dyDescent="0.35">
      <c r="U122" s="2"/>
      <c r="V122" s="2"/>
      <c r="W122" s="2"/>
    </row>
    <row r="123" spans="1:24" x14ac:dyDescent="0.35">
      <c r="U123" s="2"/>
      <c r="V123" s="2"/>
      <c r="W123" s="2"/>
    </row>
    <row r="124" spans="1:24" x14ac:dyDescent="0.35">
      <c r="U124" s="2"/>
      <c r="V124" s="2"/>
      <c r="W124" s="2"/>
    </row>
    <row r="125" spans="1:24" x14ac:dyDescent="0.35">
      <c r="U125" s="2"/>
      <c r="V125" s="2"/>
      <c r="W125" s="2"/>
    </row>
    <row r="126" spans="1:24" x14ac:dyDescent="0.35">
      <c r="U126" s="2"/>
      <c r="V126" s="2"/>
      <c r="W126" s="2"/>
    </row>
    <row r="127" spans="1:24" x14ac:dyDescent="0.35">
      <c r="U127" s="2"/>
      <c r="V127" s="2"/>
      <c r="W127" s="2"/>
    </row>
    <row r="128" spans="1:24" x14ac:dyDescent="0.35">
      <c r="U128" s="2"/>
      <c r="V128" s="2"/>
      <c r="W128" s="2"/>
    </row>
    <row r="129" spans="21:23" x14ac:dyDescent="0.35">
      <c r="U129" s="2"/>
      <c r="V129" s="2"/>
      <c r="W129" s="2"/>
    </row>
    <row r="130" spans="21:23" x14ac:dyDescent="0.35">
      <c r="U130" s="2"/>
      <c r="V130" s="2"/>
      <c r="W130" s="2"/>
    </row>
    <row r="131" spans="21:23" x14ac:dyDescent="0.35">
      <c r="U131" s="2"/>
      <c r="V131" s="2"/>
      <c r="W131" s="2"/>
    </row>
    <row r="132" spans="21:23" x14ac:dyDescent="0.35">
      <c r="U132" s="2"/>
      <c r="V132" s="2"/>
      <c r="W132" s="2"/>
    </row>
    <row r="133" spans="21:23" x14ac:dyDescent="0.35">
      <c r="U133" s="2"/>
      <c r="V133" s="2"/>
      <c r="W133" s="2"/>
    </row>
    <row r="134" spans="21:23" x14ac:dyDescent="0.35">
      <c r="U134" s="2"/>
      <c r="V134" s="2"/>
      <c r="W134" s="2"/>
    </row>
    <row r="135" spans="21:23" x14ac:dyDescent="0.35">
      <c r="U135" s="2"/>
      <c r="V135" s="2"/>
      <c r="W135" s="2"/>
    </row>
    <row r="136" spans="21:23" x14ac:dyDescent="0.35">
      <c r="U136" s="2"/>
      <c r="V136" s="2"/>
      <c r="W136" s="2"/>
    </row>
    <row r="137" spans="21:23" x14ac:dyDescent="0.35">
      <c r="U137" s="2"/>
      <c r="V137" s="2"/>
      <c r="W137" s="2"/>
    </row>
    <row r="138" spans="21:23" x14ac:dyDescent="0.35">
      <c r="U138" s="2"/>
      <c r="V138" s="2"/>
      <c r="W138" s="2"/>
    </row>
    <row r="139" spans="21:23" x14ac:dyDescent="0.35">
      <c r="U139" s="2"/>
      <c r="V139" s="2"/>
      <c r="W139" s="2"/>
    </row>
    <row r="140" spans="21:23" x14ac:dyDescent="0.35">
      <c r="U140" s="2"/>
      <c r="V140" s="2"/>
      <c r="W140" s="2"/>
    </row>
    <row r="141" spans="21:23" x14ac:dyDescent="0.35">
      <c r="U141" s="2"/>
      <c r="V141" s="2"/>
      <c r="W141" s="2"/>
    </row>
    <row r="142" spans="21:23" x14ac:dyDescent="0.35">
      <c r="U142" s="2"/>
      <c r="V142" s="2"/>
      <c r="W142" s="2"/>
    </row>
    <row r="143" spans="21:23" x14ac:dyDescent="0.35">
      <c r="U143" s="2"/>
      <c r="V143" s="2"/>
      <c r="W143" s="2"/>
    </row>
    <row r="144" spans="21:23" x14ac:dyDescent="0.35">
      <c r="U144" s="2"/>
      <c r="V144" s="2"/>
      <c r="W144" s="2"/>
    </row>
    <row r="145" spans="21:23" x14ac:dyDescent="0.35">
      <c r="U145" s="2"/>
      <c r="V145" s="2"/>
      <c r="W145" s="2"/>
    </row>
    <row r="146" spans="21:23" x14ac:dyDescent="0.35">
      <c r="U146" s="2"/>
      <c r="V146" s="2"/>
      <c r="W146" s="2"/>
    </row>
    <row r="147" spans="21:23" x14ac:dyDescent="0.35">
      <c r="U147" s="2"/>
      <c r="V147" s="2"/>
      <c r="W147" s="2"/>
    </row>
    <row r="148" spans="21:23" x14ac:dyDescent="0.35">
      <c r="U148" s="2"/>
      <c r="V148" s="2"/>
      <c r="W148" s="2"/>
    </row>
  </sheetData>
  <autoFilter ref="A2:X2" xr:uid="{6D22F113-3D4F-4DEF-AA8D-D1C0AA9B8307}">
    <sortState xmlns:xlrd2="http://schemas.microsoft.com/office/spreadsheetml/2017/richdata2" ref="A3:X118">
      <sortCondition descending="1" ref="C2"/>
    </sortState>
  </autoFilter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Hayden Alves - A53462</dc:creator>
  <cp:keywords/>
  <dc:description/>
  <cp:lastModifiedBy>Hayden Alves - A53462</cp:lastModifiedBy>
  <cp:revision/>
  <dcterms:created xsi:type="dcterms:W3CDTF">2022-05-17T22:17:12Z</dcterms:created>
  <dcterms:modified xsi:type="dcterms:W3CDTF">2022-06-07T21:35:22Z</dcterms:modified>
  <cp:category/>
  <cp:contentStatus/>
</cp:coreProperties>
</file>